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4"/>
  </bookViews>
  <sheets>
    <sheet name="Пр.1" sheetId="1" r:id="rId1"/>
    <sheet name="Пр.2" sheetId="2" r:id="rId2"/>
    <sheet name="Пр.3" sheetId="3" r:id="rId3"/>
    <sheet name="Пр.4" sheetId="4" r:id="rId4"/>
    <sheet name="Пр.5" sheetId="5" r:id="rId5"/>
    <sheet name="Лист3" sheetId="6" state="hidden" r:id="rId6"/>
  </sheets>
  <definedNames>
    <definedName name="_xlnm.Print_Titles" localSheetId="0">Пр.1!$7:$9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3"/>
  <c r="F19"/>
  <c r="F18"/>
  <c r="F17"/>
  <c r="F16"/>
  <c r="F15"/>
  <c r="F14"/>
  <c r="F13"/>
  <c r="F12"/>
  <c r="F11"/>
  <c r="F10"/>
  <c r="AB7" i="6" l="1"/>
  <c r="AA7"/>
  <c r="Z7"/>
  <c r="Y7"/>
  <c r="X7"/>
  <c r="W7"/>
  <c r="V7"/>
  <c r="U7"/>
  <c r="T7"/>
  <c r="S7"/>
  <c r="R7"/>
  <c r="Q7"/>
  <c r="P7"/>
  <c r="AB6"/>
  <c r="AA6"/>
  <c r="Z6"/>
  <c r="Y6"/>
  <c r="X6"/>
  <c r="W6"/>
  <c r="V6"/>
  <c r="U6"/>
  <c r="T6"/>
  <c r="S6"/>
  <c r="R6"/>
  <c r="Q6"/>
  <c r="P6"/>
  <c r="AB5"/>
  <c r="AA5"/>
  <c r="Z5"/>
  <c r="Y5"/>
  <c r="X5"/>
  <c r="W5"/>
  <c r="V5"/>
  <c r="U5"/>
  <c r="T5"/>
  <c r="S5"/>
  <c r="R5"/>
  <c r="Q5"/>
  <c r="P5"/>
  <c r="AB4"/>
  <c r="AA4"/>
  <c r="Z4"/>
  <c r="Y4"/>
  <c r="X4"/>
  <c r="W4"/>
  <c r="V4"/>
  <c r="U4"/>
  <c r="T4"/>
  <c r="S4"/>
  <c r="R4"/>
  <c r="Q4"/>
  <c r="P4"/>
  <c r="AB3"/>
  <c r="AA3"/>
  <c r="Z3"/>
  <c r="Y3"/>
  <c r="X3"/>
  <c r="W3"/>
  <c r="V3"/>
  <c r="U3"/>
  <c r="T3"/>
  <c r="S3"/>
  <c r="R3"/>
  <c r="Q3"/>
  <c r="P3"/>
  <c r="AB2"/>
  <c r="AA2"/>
  <c r="Z2"/>
  <c r="Y2"/>
  <c r="X2"/>
  <c r="W2"/>
  <c r="V2"/>
  <c r="U2"/>
  <c r="T2"/>
  <c r="S2"/>
  <c r="R2"/>
  <c r="Q2"/>
  <c r="P2"/>
  <c r="C28" i="5"/>
  <c r="A5"/>
  <c r="D20" i="4"/>
  <c r="C20"/>
  <c r="E19"/>
  <c r="E18"/>
  <c r="E17"/>
  <c r="E16"/>
  <c r="E15"/>
  <c r="E14"/>
  <c r="E13"/>
  <c r="E12"/>
  <c r="E11"/>
  <c r="E10"/>
  <c r="A5"/>
  <c r="E21" i="3"/>
  <c r="D21"/>
  <c r="C21"/>
  <c r="F21"/>
  <c r="B4"/>
  <c r="A5" i="2"/>
  <c r="K69" i="1"/>
  <c r="I69"/>
  <c r="K59"/>
  <c r="I59"/>
  <c r="K49"/>
  <c r="I49"/>
  <c r="K39"/>
  <c r="I39"/>
  <c r="K29"/>
  <c r="I29"/>
  <c r="K19"/>
  <c r="I19"/>
  <c r="E20" i="4" l="1"/>
  <c r="I70" i="1"/>
  <c r="J37" s="1"/>
  <c r="K70"/>
  <c r="L46" s="1"/>
  <c r="J10" l="1"/>
  <c r="J34"/>
  <c r="J46"/>
  <c r="J17"/>
  <c r="J66"/>
  <c r="J33"/>
  <c r="J14"/>
  <c r="L61"/>
  <c r="L63"/>
  <c r="L27"/>
  <c r="L22"/>
  <c r="J13"/>
  <c r="J30"/>
  <c r="J62"/>
  <c r="L15"/>
  <c r="J27"/>
  <c r="L52"/>
  <c r="L44"/>
  <c r="J57"/>
  <c r="J61"/>
  <c r="J23"/>
  <c r="J56"/>
  <c r="J15"/>
  <c r="J51"/>
  <c r="L12"/>
  <c r="L45"/>
  <c r="L25"/>
  <c r="L40"/>
  <c r="L47"/>
  <c r="L28"/>
  <c r="L64"/>
  <c r="L60"/>
  <c r="J28"/>
  <c r="J26"/>
  <c r="L56"/>
  <c r="L43"/>
  <c r="L35"/>
  <c r="J64"/>
  <c r="J22"/>
  <c r="L36"/>
  <c r="L31"/>
  <c r="J42"/>
  <c r="J16"/>
  <c r="J48"/>
  <c r="L41"/>
  <c r="L14"/>
  <c r="J18"/>
  <c r="J35"/>
  <c r="J47"/>
  <c r="J12"/>
  <c r="J45"/>
  <c r="J43"/>
  <c r="J44"/>
  <c r="L32"/>
  <c r="L38"/>
  <c r="L54"/>
  <c r="L33"/>
  <c r="L66"/>
  <c r="L20"/>
  <c r="L57"/>
  <c r="J20"/>
  <c r="L16"/>
  <c r="L65"/>
  <c r="J58"/>
  <c r="J54"/>
  <c r="J11"/>
  <c r="L58"/>
  <c r="L24"/>
  <c r="J31"/>
  <c r="J36"/>
  <c r="J60"/>
  <c r="J41"/>
  <c r="J21"/>
  <c r="J40"/>
  <c r="L18"/>
  <c r="L34"/>
  <c r="L21"/>
  <c r="L26"/>
  <c r="L62"/>
  <c r="L17"/>
  <c r="L53"/>
  <c r="L51"/>
  <c r="L42"/>
  <c r="J68"/>
  <c r="J67"/>
  <c r="L23"/>
  <c r="L48"/>
  <c r="J65"/>
  <c r="J63"/>
  <c r="J55"/>
  <c r="L68"/>
  <c r="J50"/>
  <c r="J52"/>
  <c r="L50"/>
  <c r="L37"/>
  <c r="J24"/>
  <c r="J25"/>
  <c r="J53"/>
  <c r="J38"/>
  <c r="J32"/>
  <c r="L10"/>
  <c r="L30"/>
  <c r="L67"/>
  <c r="L11"/>
  <c r="L55"/>
  <c r="L13"/>
  <c r="J19" l="1"/>
  <c r="J29"/>
  <c r="J59"/>
  <c r="J69"/>
  <c r="J39"/>
  <c r="J49"/>
  <c r="L69"/>
  <c r="L49"/>
  <c r="L19"/>
  <c r="L59"/>
  <c r="L29"/>
  <c r="L39"/>
  <c r="J70" l="1"/>
  <c r="L70"/>
</calcChain>
</file>

<file path=xl/sharedStrings.xml><?xml version="1.0" encoding="utf-8"?>
<sst xmlns="http://schemas.openxmlformats.org/spreadsheetml/2006/main" count="207" uniqueCount="133">
  <si>
    <t>Приложение к отчету о выполнении государственного задания № 1</t>
  </si>
  <si>
    <t xml:space="preserve">Справка о доле получателей социальных услуг </t>
  </si>
  <si>
    <t>Код государственной услуги (работы)</t>
  </si>
  <si>
    <t>Наименование оказываемой услуги (выполняемой работы)</t>
  </si>
  <si>
    <t>Наименование обстоятельства</t>
  </si>
  <si>
    <t>Значение, утвержденное в государственном задании на отчетный финансовый год</t>
  </si>
  <si>
    <t>Фактическое значение за отчетный период финансового года</t>
  </si>
  <si>
    <t xml:space="preserve">Численность граждан, получивших социальные услуги 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</si>
  <si>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</si>
  <si>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АЭ 24</t>
  </si>
  <si>
    <t>Предоставление социального обслуживания в стационарной форме (ОЧНО)</t>
  </si>
  <si>
    <t>1. Полная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</si>
  <si>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2. Частичная утрата способности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</si>
  <si>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3. Отсутствие возможности обеспечения ухода (в том числе временного) за инвалидом, ребенком, детьми, а также отсутствие попечения над ними</t>
  </si>
  <si>
    <t>4. Отсутствие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</si>
  <si>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5. Наличие в семье инвалида или инвалидов, в том числе ребенка-инвалида или детей-инвалидов, нуждающихся в постоянном постороннем уходе</t>
  </si>
  <si>
    <t>6. Наличие ребенка или детей (в том числе находящихся под опекой, попечительством), испытывающих трудности в социальной адаптации</t>
  </si>
  <si>
    <t>7. Наличие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</si>
  <si>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8. Отсутствие работы и средств к существованию</t>
  </si>
  <si>
    <t>9.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</si>
  <si>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Итого</t>
  </si>
  <si>
    <t>АЭ 20</t>
  </si>
  <si>
    <t>АЭ 26</t>
  </si>
  <si>
    <t>Предоставление социального обслуживания в форме на дому (ОЧНО)</t>
  </si>
  <si>
    <t>АЭ 22</t>
  </si>
  <si>
    <t>АЭ 25</t>
  </si>
  <si>
    <t>Предоставление социального обслуживания в полустационарной форме (ОЧНО)</t>
  </si>
  <si>
    <t>АЭ 21</t>
  </si>
  <si>
    <t>ВСЕГО</t>
  </si>
  <si>
    <t>Приложение к отчету о выполнении государственного задания № 2</t>
  </si>
  <si>
    <t>Справка о количестве нарушений санитарного законодательства в отчетном году, выявленных при проведении проверок</t>
  </si>
  <si>
    <t>№ п/п</t>
  </si>
  <si>
    <t>Нарушение</t>
  </si>
  <si>
    <t>Устранено своевременно *</t>
  </si>
  <si>
    <t>Не устранено*</t>
  </si>
  <si>
    <t>Не устранено (является финансовоемким)*</t>
  </si>
  <si>
    <t>Пояснения к столбцу № 5</t>
  </si>
  <si>
    <t>Нарушения не выявлены, проверки в отчетном периоде не проводились</t>
  </si>
  <si>
    <t>* -устранение либо неустранение оценивать  "1"</t>
  </si>
  <si>
    <t>Приложение к отчету о выполнении государственного задания № 3</t>
  </si>
  <si>
    <t>Справка об укомплектованности учреждения работниками основного профиля в краевом государственном бюджетном учреждении социального обслуживания</t>
  </si>
  <si>
    <t xml:space="preserve">Наименование должности по штатному расписанию </t>
  </si>
  <si>
    <t xml:space="preserve">Количество единиц по штатному расписанию </t>
  </si>
  <si>
    <t>Фактически замещено штатных единиц</t>
  </si>
  <si>
    <t>Отклонение (гр.3-гр.4)</t>
  </si>
  <si>
    <t>Причины отклонения*</t>
  </si>
  <si>
    <t>Всего</t>
  </si>
  <si>
    <t>в т.ч. вн.совм-во</t>
  </si>
  <si>
    <t>* -вакансии, прочие причины (расшифровать)</t>
  </si>
  <si>
    <t>Приложение к отчету о выполнении государственного задания № 4</t>
  </si>
  <si>
    <t>Справка о доступности получения социальных услуг</t>
  </si>
  <si>
    <t>Критерии обеспечения доступности</t>
  </si>
  <si>
    <t>критерий оценки (балл)*</t>
  </si>
  <si>
    <t>фактический балл</t>
  </si>
  <si>
    <t>отклонения</t>
  </si>
  <si>
    <t>причины отклонений</t>
  </si>
  <si>
    <t>Наличие возможности сопровождения получателя социальных услуг , в том числе при передвижении по территории краевого учреждения</t>
  </si>
  <si>
    <t>Наличие возможности сопровождения получателя социальных услуг , в том числе при пользовании социальными услугами</t>
  </si>
  <si>
    <t>Наличие возможности для самостоятельного передвижения получателей социальных услуг, в том числе по территории краевого учреждения</t>
  </si>
  <si>
    <t>Наличие возможности для самостоятельного передвижения получателей социальных услуг, в том числе  при входе и выходе из краевого учреждения</t>
  </si>
  <si>
    <t>Наличие возможности для самостоятельного передвижения получателей социальных услуг, в том числе  внутри краевого учреждения (в том числе для передвижения в креслах-колясках), включая доступное размещение оборудования и носителей информации</t>
  </si>
  <si>
    <t>Наличие возможности для самостоятельного передвижения получателей социальных услуг, в том числе возможность для отдыха в сидячем положении</t>
  </si>
  <si>
    <t>Наличие доступа к информации, в том числе дублирование текстовых сообщений голосовыми сообщениями</t>
  </si>
  <si>
    <t>Наличие доступа к информации, в том числе  дублирование голосовой информации текстовой информацией, надписями и (или) световыми сигналами</t>
  </si>
  <si>
    <t>Наличие доступа к информации, в том числе  оснащение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</t>
  </si>
  <si>
    <t>Наличие доступа к информации, в том числе  информирование о предоставляемых социальных услугах с использованием русского жестового языка (сурдоперевода)</t>
  </si>
  <si>
    <t>* -Каждый из критериев обеспечения доступности оценивается в 1 балл, Общая оценка значения показателя, определяется как сумма баллов по всем критериям обеспечения доступности</t>
  </si>
  <si>
    <t>Приложение к отчету о выполнении государственного задания № 5</t>
  </si>
  <si>
    <t>Справка о повышении качества услуг и эффективности их оказания</t>
  </si>
  <si>
    <t>Наименование мероприятия</t>
  </si>
  <si>
    <t>Мероприятие выполнено</t>
  </si>
  <si>
    <t>Причина невыполнения мероприятия</t>
  </si>
  <si>
    <t>Итого:</t>
  </si>
  <si>
    <t>Процент выполнения плана</t>
  </si>
  <si>
    <t>* - выполнение оценивать "1", невыполнение оценивать  "0"</t>
  </si>
  <si>
    <t xml:space="preserve">Процент выполнения плана считается : В/А*100, где
А – общее количество мероприятий плана работы краевого учреждения, направленных на совершенствование деятельности при предоставлении социального обслуживания с целью повышения качества социальных услуг и эффективности их оказания, кол-во мероприятий;
В - количество выполненных мероприятий плана.
</t>
  </si>
  <si>
    <t>Показатель</t>
  </si>
  <si>
    <t>код</t>
  </si>
  <si>
    <t>1_1</t>
  </si>
  <si>
    <t>1_2</t>
  </si>
  <si>
    <t>1_3</t>
  </si>
  <si>
    <t>1_4</t>
  </si>
  <si>
    <t>1_5</t>
  </si>
  <si>
    <t>1_6</t>
  </si>
  <si>
    <t>2_1</t>
  </si>
  <si>
    <t>2_2</t>
  </si>
  <si>
    <t>2_3</t>
  </si>
  <si>
    <t>2_4</t>
  </si>
  <si>
    <t>2_5</t>
  </si>
  <si>
    <t>3_1</t>
  </si>
  <si>
    <t>4_1</t>
  </si>
  <si>
    <t>КГБУ СО "Центр социальной помощи семье и детям "Абанский"</t>
  </si>
  <si>
    <t>КГБУ СО "Центр социальной помощи семье и детям "Идринский"</t>
  </si>
  <si>
    <t>КГБУ СО "Центр социальной помощи семье и детям "Курагинский"</t>
  </si>
  <si>
    <t>КГБУ СО "Центр социальной помощи семье и детям "Пировский"</t>
  </si>
  <si>
    <t>КГБУ СО "Центр социальной помощи семье и детям "Саянский"</t>
  </si>
  <si>
    <t>КГБУ СО «Центр социальной помощи семье и детям  «Тюхтетский»</t>
  </si>
  <si>
    <t>КГБУ СО «КЦСОН «Иланский»</t>
  </si>
  <si>
    <t>Заведующий отделением</t>
  </si>
  <si>
    <t>Специалист по социальной работе</t>
  </si>
  <si>
    <t>Социальный педагог</t>
  </si>
  <si>
    <t>Психолог 1 категории</t>
  </si>
  <si>
    <t>Педагог-психолог</t>
  </si>
  <si>
    <t>Инженер-программист</t>
  </si>
  <si>
    <t>Инструктор по адаптивной физической культуре</t>
  </si>
  <si>
    <t>Специалист по социальной реабилитации</t>
  </si>
  <si>
    <t>Инструктор по труду</t>
  </si>
  <si>
    <t>Культорганизатор</t>
  </si>
  <si>
    <t>Юрисконсульт</t>
  </si>
  <si>
    <t>возмещение</t>
  </si>
  <si>
    <t>вакансия</t>
  </si>
  <si>
    <t xml:space="preserve">Анализ замечаний и предложений граждан по итогам  Декады качества. Принятие мер по устранению замечаний и реализации предложений граждан, направленных на повышение качества оказания услуг и эффективности деятельности учреждения. 
</t>
  </si>
  <si>
    <t xml:space="preserve">Обеспечение информационной открытости (обязательное размещение информации о деятельности учреждения на информационных стендах и сайте учреждения, страницах в социальных сетях, наличие раздаточных информационных материалов для граждан, размещение информации о порядке подачи и рассмотрения жалоб и предложений на сайте учреждения)
</t>
  </si>
  <si>
    <t>Повышение квалификации сотрудников учреждения, в том числе через самообразование, внутриорганизационное обучение (включая наставничество и супервизию), прохождение курсов повышения квалификации и профессиональной переподготовки, обучение на видеоконференциях, вебинарах, семинарах, форумах, конференциях, работе стажировочных площадок, участие специалистов в конкурсах профессионального мастерства, чемпионатах</t>
  </si>
  <si>
    <t xml:space="preserve">Развитие проектной, грантовой и инновационной деятельности в учреждениях
</t>
  </si>
  <si>
    <t xml:space="preserve">Оказание своевременной помощи и поддержки участникам СВО и членам их семей, их сопровождение, взаимодействие с отделением государственного фонда «Защитники Отечества»
</t>
  </si>
  <si>
    <t>Принятие мер по развитию социального партнерства с коммерческими, некоммерческими, в том числе волонтерскими организациями, привлечение добровольческой и спонсорской помощи, в том числе для оказания помощи пожилым гражданам и инвалидам, развитие внутреннего серебряного и инклюзивного волонтерства</t>
  </si>
  <si>
    <t>Оказание содействия общественным организациям, членам Общественного совета по независимой оценке качества условий оказания услуг организациями социального обслуживания</t>
  </si>
  <si>
    <t>Совершенствование системы социального сопровождения семей, имеющих детей-инвалидов, в том числе реализация комплекса мер по внедрению системы ранней помощи в учреждениях</t>
  </si>
  <si>
    <t xml:space="preserve">Развитие межведомственного подхода в профилактической, реабилитационной и адаптационной работе, в том числе представительство интересов ребенка в муниципальных органах опеки и попечительства
</t>
  </si>
  <si>
    <t>Внедрение новых технологий, в том числе системы долговременного ухода, ранней помощи, элементов сопровождаемого проживания</t>
  </si>
  <si>
    <t>Соблюдение Кодекса этики и служебного поведения</t>
  </si>
  <si>
    <t>Развитие сотрудничества с учреждениями образования, культуры, здравоохранения, труда и занятости населения, молодежи и спорта, МФЦ</t>
  </si>
  <si>
    <t xml:space="preserve">Развитие материально-технической базы учреждения:
- приобретение  оборудования для занятий «Школы родственного ухода», медицинских измерительных приборов (весы, ростомеры, тонометры и др.) и средств ухода 
</t>
  </si>
  <si>
    <t>Организация мероприятий (День открытых дверей), публичных отчетов о деятельности учреждения и др.</t>
  </si>
  <si>
    <t xml:space="preserve">Развитие доступной среды в учреждении, в том числе благоустройство и поддержание в надлежащем состоянии зданий и помещений учреждения
</t>
  </si>
  <si>
    <t xml:space="preserve">Реализация плана мероприятий по противодействию коррупционным и иным правонарушениям в учреждении
</t>
  </si>
  <si>
    <t>Организация клубной деятельности, социокультурных (досуговых) мероприятий</t>
  </si>
  <si>
    <t>Мониторинг и оперативная обработка обращений, поступающих на платформу обратной связи (ПОС)</t>
  </si>
  <si>
    <t>Директор ____________________ Кукота Т.В.</t>
  </si>
  <si>
    <t>Исполнитель: Кукота Татьяна Викторовна, тел. 83917332308</t>
  </si>
  <si>
    <t>Обращений за оказанием содействия не было, независимая оценка качества в 2025 году не проводилась, замечания по независимой оценке качества 2024 года устранены в полном объеме</t>
  </si>
  <si>
    <t>по состоянию на 31.12.2025</t>
  </si>
</sst>
</file>

<file path=xl/styles.xml><?xml version="1.0" encoding="utf-8"?>
<styleSheet xmlns="http://schemas.openxmlformats.org/spreadsheetml/2006/main">
  <numFmts count="1">
    <numFmt numFmtId="164" formatCode="0.0\ "/>
  </numFmts>
  <fonts count="32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charset val="204"/>
    </font>
    <font>
      <b/>
      <sz val="14"/>
      <color rgb="FF000000"/>
      <name val="Times New Roman"/>
      <charset val="204"/>
    </font>
    <font>
      <u/>
      <sz val="12"/>
      <color rgb="FF000000"/>
      <name val="Times New Roman"/>
      <charset val="204"/>
    </font>
    <font>
      <b/>
      <sz val="14"/>
      <color rgb="FF000000"/>
      <name val="Calibri"/>
      <charset val="204"/>
    </font>
    <font>
      <sz val="14"/>
      <color rgb="FF000000"/>
      <name val="Times New Roman"/>
      <charset val="204"/>
    </font>
    <font>
      <sz val="14"/>
      <color rgb="FF000000"/>
      <name val="Times New Roman"/>
      <charset val="13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u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4"/>
      <name val="Times New Roman"/>
      <family val="1"/>
      <charset val="1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1" fillId="0" borderId="0"/>
    <xf numFmtId="0" fontId="1" fillId="0" borderId="0"/>
    <xf numFmtId="0" fontId="31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Protection="1"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0" fillId="0" borderId="1" xfId="0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9" fillId="2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5" fillId="0" borderId="1" xfId="0" applyFont="1" applyBorder="1" applyAlignment="1">
      <alignment horizontal="justify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justify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27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30" fillId="3" borderId="1" xfId="0" applyFont="1" applyFill="1" applyBorder="1" applyAlignment="1">
      <alignment vertical="top" wrapText="1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/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9" fontId="25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wrapText="1"/>
    </xf>
    <xf numFmtId="2" fontId="14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right"/>
    </xf>
    <xf numFmtId="0" fontId="9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5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6" fillId="2" borderId="0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right" vertical="center" wrapText="1"/>
    </xf>
    <xf numFmtId="0" fontId="26" fillId="0" borderId="3" xfId="1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7"/>
  <sheetViews>
    <sheetView workbookViewId="0">
      <selection activeCell="A70" sqref="A70:H70"/>
    </sheetView>
  </sheetViews>
  <sheetFormatPr defaultColWidth="11.5703125" defaultRowHeight="15"/>
  <cols>
    <col min="1" max="1" width="9.140625" style="1" customWidth="1"/>
    <col min="2" max="2" width="20.7109375" style="1" customWidth="1"/>
    <col min="3" max="6" width="9.140625" style="1" customWidth="1"/>
    <col min="7" max="7" width="1.140625" style="1" customWidth="1"/>
    <col min="8" max="8" width="21.85546875" style="1" customWidth="1"/>
    <col min="9" max="9" width="14.28515625" style="1" customWidth="1"/>
    <col min="10" max="10" width="22.140625" style="1" customWidth="1"/>
    <col min="11" max="11" width="14.42578125" style="1" customWidth="1"/>
    <col min="12" max="12" width="22.7109375" style="1" customWidth="1"/>
  </cols>
  <sheetData>
    <row r="1" spans="1:12" ht="26.65" customHeight="1">
      <c r="I1" s="90" t="s">
        <v>0</v>
      </c>
      <c r="J1" s="90"/>
      <c r="K1" s="90"/>
      <c r="L1" s="90"/>
    </row>
    <row r="2" spans="1:12">
      <c r="K2" s="2"/>
      <c r="L2" s="2"/>
    </row>
    <row r="3" spans="1:12" ht="17.45" customHeight="1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5" customHeight="1">
      <c r="A4" s="92" t="s">
        <v>97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ht="15" customHeight="1">
      <c r="A5" s="93" t="s">
        <v>132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 ht="15.75">
      <c r="A6" s="3"/>
      <c r="B6" s="3"/>
      <c r="C6" s="3"/>
      <c r="D6" s="3"/>
      <c r="E6" s="3"/>
      <c r="F6" s="3"/>
      <c r="G6" s="3"/>
      <c r="H6" s="3"/>
      <c r="I6" s="4"/>
      <c r="J6" s="4"/>
      <c r="K6" s="3"/>
      <c r="L6" s="3"/>
    </row>
    <row r="7" spans="1:12" ht="50.25" customHeight="1">
      <c r="A7" s="89" t="s">
        <v>2</v>
      </c>
      <c r="B7" s="89" t="s">
        <v>3</v>
      </c>
      <c r="C7" s="89" t="s">
        <v>4</v>
      </c>
      <c r="D7" s="89"/>
      <c r="E7" s="89"/>
      <c r="F7" s="89"/>
      <c r="G7" s="89"/>
      <c r="H7" s="89"/>
      <c r="I7" s="89" t="s">
        <v>5</v>
      </c>
      <c r="J7" s="89"/>
      <c r="K7" s="89" t="s">
        <v>6</v>
      </c>
      <c r="L7" s="89"/>
    </row>
    <row r="8" spans="1:12" ht="138" customHeight="1">
      <c r="A8" s="89"/>
      <c r="B8" s="89"/>
      <c r="C8" s="89"/>
      <c r="D8" s="89"/>
      <c r="E8" s="89"/>
      <c r="F8" s="89"/>
      <c r="G8" s="89"/>
      <c r="H8" s="89"/>
      <c r="I8" s="6" t="s">
        <v>7</v>
      </c>
      <c r="J8" s="6" t="s">
        <v>8</v>
      </c>
      <c r="K8" s="6" t="s">
        <v>7</v>
      </c>
      <c r="L8" s="7" t="s">
        <v>8</v>
      </c>
    </row>
    <row r="9" spans="1:12" ht="17.100000000000001" customHeight="1">
      <c r="A9" s="5">
        <v>1</v>
      </c>
      <c r="B9" s="5">
        <v>2</v>
      </c>
      <c r="C9" s="89">
        <v>3</v>
      </c>
      <c r="D9" s="89"/>
      <c r="E9" s="89"/>
      <c r="F9" s="89"/>
      <c r="G9" s="89"/>
      <c r="H9" s="89"/>
      <c r="I9" s="6">
        <v>4</v>
      </c>
      <c r="J9" s="6">
        <v>5</v>
      </c>
      <c r="K9" s="6">
        <v>6</v>
      </c>
      <c r="L9" s="7">
        <v>7</v>
      </c>
    </row>
    <row r="10" spans="1:12" ht="48.4" hidden="1" customHeight="1">
      <c r="A10" s="88" t="s">
        <v>9</v>
      </c>
      <c r="B10" s="85" t="s">
        <v>10</v>
      </c>
      <c r="C10" s="87" t="s">
        <v>11</v>
      </c>
      <c r="D10" s="87"/>
      <c r="E10" s="87"/>
      <c r="F10" s="87"/>
      <c r="G10" s="87"/>
      <c r="H10" s="87"/>
      <c r="I10" s="8"/>
      <c r="J10" s="9">
        <f>I10/I70*100</f>
        <v>0</v>
      </c>
      <c r="K10" s="8"/>
      <c r="L10" s="10">
        <f>K10/K70*100</f>
        <v>0</v>
      </c>
    </row>
    <row r="11" spans="1:12" ht="48.4" hidden="1" customHeight="1">
      <c r="A11" s="88"/>
      <c r="B11" s="85"/>
      <c r="C11" s="87" t="s">
        <v>12</v>
      </c>
      <c r="D11" s="87"/>
      <c r="E11" s="87"/>
      <c r="F11" s="87"/>
      <c r="G11" s="87"/>
      <c r="H11" s="87"/>
      <c r="I11" s="8"/>
      <c r="J11" s="9">
        <f>I11/I70*100</f>
        <v>0</v>
      </c>
      <c r="K11" s="8"/>
      <c r="L11" s="10">
        <f>K11/K70*100</f>
        <v>0</v>
      </c>
    </row>
    <row r="12" spans="1:12" ht="36.75" hidden="1" customHeight="1">
      <c r="A12" s="88"/>
      <c r="B12" s="85"/>
      <c r="C12" s="87" t="s">
        <v>13</v>
      </c>
      <c r="D12" s="87"/>
      <c r="E12" s="87"/>
      <c r="F12" s="87"/>
      <c r="G12" s="87"/>
      <c r="H12" s="87"/>
      <c r="I12" s="8"/>
      <c r="J12" s="9">
        <f>I12/I70*100</f>
        <v>0</v>
      </c>
      <c r="K12" s="8"/>
      <c r="L12" s="10">
        <f>K12/K70*100</f>
        <v>0</v>
      </c>
    </row>
    <row r="13" spans="1:12" ht="48.4" hidden="1" customHeight="1">
      <c r="A13" s="88"/>
      <c r="B13" s="85"/>
      <c r="C13" s="87" t="s">
        <v>14</v>
      </c>
      <c r="D13" s="87"/>
      <c r="E13" s="87"/>
      <c r="F13" s="87"/>
      <c r="G13" s="87"/>
      <c r="H13" s="87"/>
      <c r="I13" s="8"/>
      <c r="J13" s="9">
        <f>I13/I70*100</f>
        <v>0</v>
      </c>
      <c r="K13" s="8"/>
      <c r="L13" s="10">
        <f>K13/K70*100</f>
        <v>0</v>
      </c>
    </row>
    <row r="14" spans="1:12" ht="36.75" hidden="1" customHeight="1">
      <c r="A14" s="88"/>
      <c r="B14" s="85"/>
      <c r="C14" s="87" t="s">
        <v>15</v>
      </c>
      <c r="D14" s="87"/>
      <c r="E14" s="87"/>
      <c r="F14" s="87"/>
      <c r="G14" s="87"/>
      <c r="H14" s="87"/>
      <c r="I14" s="8"/>
      <c r="J14" s="9">
        <f>I14/I70*100</f>
        <v>0</v>
      </c>
      <c r="K14" s="8"/>
      <c r="L14" s="10">
        <f>K14/K70*100</f>
        <v>0</v>
      </c>
    </row>
    <row r="15" spans="1:12" ht="24.95" hidden="1" customHeight="1">
      <c r="A15" s="88"/>
      <c r="B15" s="85"/>
      <c r="C15" s="87" t="s">
        <v>16</v>
      </c>
      <c r="D15" s="87"/>
      <c r="E15" s="87"/>
      <c r="F15" s="87"/>
      <c r="G15" s="87"/>
      <c r="H15" s="87"/>
      <c r="I15" s="8"/>
      <c r="J15" s="9">
        <f>I15/I70*100</f>
        <v>0</v>
      </c>
      <c r="K15" s="8"/>
      <c r="L15" s="10">
        <f>K15/K70*100</f>
        <v>0</v>
      </c>
    </row>
    <row r="16" spans="1:12" ht="48.4" hidden="1" customHeight="1">
      <c r="A16" s="88"/>
      <c r="B16" s="85"/>
      <c r="C16" s="87" t="s">
        <v>17</v>
      </c>
      <c r="D16" s="87"/>
      <c r="E16" s="87"/>
      <c r="F16" s="87"/>
      <c r="G16" s="87"/>
      <c r="H16" s="87"/>
      <c r="I16" s="8"/>
      <c r="J16" s="9">
        <f>I16/I70*100</f>
        <v>0</v>
      </c>
      <c r="K16" s="8"/>
      <c r="L16" s="10">
        <f>K16/K70*100</f>
        <v>0</v>
      </c>
    </row>
    <row r="17" spans="1:12" ht="13.9" hidden="1" customHeight="1">
      <c r="A17" s="88"/>
      <c r="B17" s="85"/>
      <c r="C17" s="87" t="s">
        <v>18</v>
      </c>
      <c r="D17" s="87"/>
      <c r="E17" s="87"/>
      <c r="F17" s="87"/>
      <c r="G17" s="87"/>
      <c r="H17" s="87"/>
      <c r="I17" s="8"/>
      <c r="J17" s="9">
        <f>I17/I70*100</f>
        <v>0</v>
      </c>
      <c r="K17" s="8"/>
      <c r="L17" s="10">
        <f>K17/K70*100</f>
        <v>0</v>
      </c>
    </row>
    <row r="18" spans="1:12" ht="48.4" hidden="1" customHeight="1">
      <c r="A18" s="88"/>
      <c r="B18" s="85"/>
      <c r="C18" s="87" t="s">
        <v>19</v>
      </c>
      <c r="D18" s="87"/>
      <c r="E18" s="87"/>
      <c r="F18" s="87"/>
      <c r="G18" s="87"/>
      <c r="H18" s="87"/>
      <c r="I18" s="11"/>
      <c r="J18" s="9">
        <f>I18/I70*100</f>
        <v>0</v>
      </c>
      <c r="K18" s="11"/>
      <c r="L18" s="10">
        <f>K18/K70*100</f>
        <v>0</v>
      </c>
    </row>
    <row r="19" spans="1:12" ht="13.9" hidden="1" customHeight="1">
      <c r="A19" s="82" t="s">
        <v>20</v>
      </c>
      <c r="B19" s="82"/>
      <c r="C19" s="82"/>
      <c r="D19" s="82"/>
      <c r="E19" s="82"/>
      <c r="F19" s="82"/>
      <c r="G19" s="82"/>
      <c r="H19" s="82"/>
      <c r="I19" s="12">
        <f>SUM(I10:I18)</f>
        <v>0</v>
      </c>
      <c r="J19" s="13">
        <f>SUM(J10:J18)</f>
        <v>0</v>
      </c>
      <c r="K19" s="12">
        <f>SUM(K10:K18)</f>
        <v>0</v>
      </c>
      <c r="L19" s="13">
        <f>SUM(L10:L18)</f>
        <v>0</v>
      </c>
    </row>
    <row r="20" spans="1:12" ht="48.4" hidden="1" customHeight="1">
      <c r="A20" s="88" t="s">
        <v>21</v>
      </c>
      <c r="B20" s="85" t="s">
        <v>10</v>
      </c>
      <c r="C20" s="87" t="s">
        <v>11</v>
      </c>
      <c r="D20" s="87"/>
      <c r="E20" s="87"/>
      <c r="F20" s="87"/>
      <c r="G20" s="87"/>
      <c r="H20" s="87"/>
      <c r="I20" s="11"/>
      <c r="J20" s="9">
        <f>I20/I70*100</f>
        <v>0</v>
      </c>
      <c r="K20" s="11"/>
      <c r="L20" s="10">
        <f>K20/K70*100</f>
        <v>0</v>
      </c>
    </row>
    <row r="21" spans="1:12" ht="48.4" hidden="1" customHeight="1">
      <c r="A21" s="88"/>
      <c r="B21" s="85"/>
      <c r="C21" s="87" t="s">
        <v>12</v>
      </c>
      <c r="D21" s="87"/>
      <c r="E21" s="87"/>
      <c r="F21" s="87"/>
      <c r="G21" s="87"/>
      <c r="H21" s="87"/>
      <c r="I21" s="11"/>
      <c r="J21" s="9">
        <f>I21/I70*100</f>
        <v>0</v>
      </c>
      <c r="K21" s="11"/>
      <c r="L21" s="10">
        <f>K21/K70*100</f>
        <v>0</v>
      </c>
    </row>
    <row r="22" spans="1:12" ht="36.75" hidden="1" customHeight="1">
      <c r="A22" s="88"/>
      <c r="B22" s="85"/>
      <c r="C22" s="87" t="s">
        <v>13</v>
      </c>
      <c r="D22" s="87"/>
      <c r="E22" s="87"/>
      <c r="F22" s="87"/>
      <c r="G22" s="87"/>
      <c r="H22" s="87"/>
      <c r="I22" s="11"/>
      <c r="J22" s="9">
        <f>I22/I70*100</f>
        <v>0</v>
      </c>
      <c r="K22" s="11"/>
      <c r="L22" s="10">
        <f>K22/K70*100</f>
        <v>0</v>
      </c>
    </row>
    <row r="23" spans="1:12" ht="48.4" hidden="1" customHeight="1">
      <c r="A23" s="88"/>
      <c r="B23" s="85"/>
      <c r="C23" s="87" t="s">
        <v>14</v>
      </c>
      <c r="D23" s="87"/>
      <c r="E23" s="87"/>
      <c r="F23" s="87"/>
      <c r="G23" s="87"/>
      <c r="H23" s="87"/>
      <c r="I23" s="11"/>
      <c r="J23" s="9">
        <f>I23/I70*100</f>
        <v>0</v>
      </c>
      <c r="K23" s="11"/>
      <c r="L23" s="10">
        <f>K23/K70*100</f>
        <v>0</v>
      </c>
    </row>
    <row r="24" spans="1:12" ht="36.75" hidden="1" customHeight="1">
      <c r="A24" s="88"/>
      <c r="B24" s="85"/>
      <c r="C24" s="87" t="s">
        <v>15</v>
      </c>
      <c r="D24" s="87"/>
      <c r="E24" s="87"/>
      <c r="F24" s="87"/>
      <c r="G24" s="87"/>
      <c r="H24" s="87"/>
      <c r="I24" s="11"/>
      <c r="J24" s="9">
        <f>I24/I70*100</f>
        <v>0</v>
      </c>
      <c r="K24" s="11"/>
      <c r="L24" s="10">
        <f>K24/K70*100</f>
        <v>0</v>
      </c>
    </row>
    <row r="25" spans="1:12" ht="24.95" hidden="1" customHeight="1">
      <c r="A25" s="88"/>
      <c r="B25" s="85"/>
      <c r="C25" s="87" t="s">
        <v>16</v>
      </c>
      <c r="D25" s="87"/>
      <c r="E25" s="87"/>
      <c r="F25" s="87"/>
      <c r="G25" s="87"/>
      <c r="H25" s="87"/>
      <c r="I25" s="11"/>
      <c r="J25" s="9">
        <f>I25/I70*100</f>
        <v>0</v>
      </c>
      <c r="K25" s="11"/>
      <c r="L25" s="10">
        <f>K25/K70*100</f>
        <v>0</v>
      </c>
    </row>
    <row r="26" spans="1:12" ht="48.4" hidden="1" customHeight="1">
      <c r="A26" s="88"/>
      <c r="B26" s="85"/>
      <c r="C26" s="87" t="s">
        <v>17</v>
      </c>
      <c r="D26" s="87"/>
      <c r="E26" s="87"/>
      <c r="F26" s="87"/>
      <c r="G26" s="87"/>
      <c r="H26" s="87"/>
      <c r="I26" s="11"/>
      <c r="J26" s="9">
        <f>I26/I70*100</f>
        <v>0</v>
      </c>
      <c r="K26" s="11"/>
      <c r="L26" s="10">
        <f>K26/K70*100</f>
        <v>0</v>
      </c>
    </row>
    <row r="27" spans="1:12" ht="13.9" hidden="1" customHeight="1">
      <c r="A27" s="88"/>
      <c r="B27" s="85"/>
      <c r="C27" s="87" t="s">
        <v>18</v>
      </c>
      <c r="D27" s="87"/>
      <c r="E27" s="87"/>
      <c r="F27" s="87"/>
      <c r="G27" s="87"/>
      <c r="H27" s="87"/>
      <c r="I27" s="11"/>
      <c r="J27" s="9">
        <f>I27/I70*100</f>
        <v>0</v>
      </c>
      <c r="K27" s="11"/>
      <c r="L27" s="10">
        <f>K27/K70*100</f>
        <v>0</v>
      </c>
    </row>
    <row r="28" spans="1:12" ht="48.4" hidden="1" customHeight="1">
      <c r="A28" s="88"/>
      <c r="B28" s="85"/>
      <c r="C28" s="87" t="s">
        <v>19</v>
      </c>
      <c r="D28" s="87"/>
      <c r="E28" s="87"/>
      <c r="F28" s="87"/>
      <c r="G28" s="87"/>
      <c r="H28" s="87"/>
      <c r="I28" s="11"/>
      <c r="J28" s="9">
        <f>I28/I70*100</f>
        <v>0</v>
      </c>
      <c r="K28" s="11"/>
      <c r="L28" s="10">
        <f>K28/K70*100</f>
        <v>0</v>
      </c>
    </row>
    <row r="29" spans="1:12" ht="13.9" hidden="1" customHeight="1">
      <c r="A29" s="82" t="s">
        <v>20</v>
      </c>
      <c r="B29" s="82"/>
      <c r="C29" s="82"/>
      <c r="D29" s="82"/>
      <c r="E29" s="82"/>
      <c r="F29" s="82"/>
      <c r="G29" s="82"/>
      <c r="H29" s="82"/>
      <c r="I29" s="12">
        <f>SUM(I20:I28)</f>
        <v>0</v>
      </c>
      <c r="J29" s="13">
        <f>SUM(J20:J28)</f>
        <v>0</v>
      </c>
      <c r="K29" s="12">
        <f>SUM(K20:K28)</f>
        <v>0</v>
      </c>
      <c r="L29" s="13">
        <f>SUM(L20:L28)</f>
        <v>0</v>
      </c>
    </row>
    <row r="30" spans="1:12" ht="48.4" hidden="1" customHeight="1">
      <c r="A30" s="85" t="s">
        <v>22</v>
      </c>
      <c r="B30" s="85" t="s">
        <v>23</v>
      </c>
      <c r="C30" s="87" t="s">
        <v>11</v>
      </c>
      <c r="D30" s="87"/>
      <c r="E30" s="87"/>
      <c r="F30" s="87"/>
      <c r="G30" s="87"/>
      <c r="H30" s="87"/>
      <c r="I30" s="14"/>
      <c r="J30" s="9">
        <f>I30/I70*100</f>
        <v>0</v>
      </c>
      <c r="K30" s="14"/>
      <c r="L30" s="10">
        <f>K30/K70*100</f>
        <v>0</v>
      </c>
    </row>
    <row r="31" spans="1:12" ht="48.4" hidden="1" customHeight="1">
      <c r="A31" s="85"/>
      <c r="B31" s="85"/>
      <c r="C31" s="87" t="s">
        <v>12</v>
      </c>
      <c r="D31" s="87"/>
      <c r="E31" s="87"/>
      <c r="F31" s="87"/>
      <c r="G31" s="87"/>
      <c r="H31" s="87"/>
      <c r="I31" s="14"/>
      <c r="J31" s="9">
        <f>I31/I70*100</f>
        <v>0</v>
      </c>
      <c r="K31" s="14"/>
      <c r="L31" s="10">
        <f>K31/K70*100</f>
        <v>0</v>
      </c>
    </row>
    <row r="32" spans="1:12" ht="36.75" hidden="1" customHeight="1">
      <c r="A32" s="85"/>
      <c r="B32" s="85"/>
      <c r="C32" s="87" t="s">
        <v>13</v>
      </c>
      <c r="D32" s="87"/>
      <c r="E32" s="87"/>
      <c r="F32" s="87"/>
      <c r="G32" s="87"/>
      <c r="H32" s="87"/>
      <c r="I32" s="14"/>
      <c r="J32" s="9">
        <f>I32/I70*100</f>
        <v>0</v>
      </c>
      <c r="K32" s="14"/>
      <c r="L32" s="10">
        <f>K32/K70*100</f>
        <v>0</v>
      </c>
    </row>
    <row r="33" spans="1:12" ht="48.4" hidden="1" customHeight="1">
      <c r="A33" s="85"/>
      <c r="B33" s="85"/>
      <c r="C33" s="87" t="s">
        <v>14</v>
      </c>
      <c r="D33" s="87"/>
      <c r="E33" s="87"/>
      <c r="F33" s="87"/>
      <c r="G33" s="87"/>
      <c r="H33" s="87"/>
      <c r="I33" s="14"/>
      <c r="J33" s="9">
        <f>I33/I70*100</f>
        <v>0</v>
      </c>
      <c r="K33" s="14"/>
      <c r="L33" s="10">
        <f>K33/K70*100</f>
        <v>0</v>
      </c>
    </row>
    <row r="34" spans="1:12" ht="36.75" hidden="1" customHeight="1">
      <c r="A34" s="85"/>
      <c r="B34" s="85"/>
      <c r="C34" s="87" t="s">
        <v>15</v>
      </c>
      <c r="D34" s="87"/>
      <c r="E34" s="87"/>
      <c r="F34" s="87"/>
      <c r="G34" s="87"/>
      <c r="H34" s="87"/>
      <c r="I34" s="14"/>
      <c r="J34" s="9">
        <f>I34/I70*100</f>
        <v>0</v>
      </c>
      <c r="K34" s="14"/>
      <c r="L34" s="10">
        <f>K34/K70*100</f>
        <v>0</v>
      </c>
    </row>
    <row r="35" spans="1:12" ht="24.95" hidden="1" customHeight="1">
      <c r="A35" s="85"/>
      <c r="B35" s="85"/>
      <c r="C35" s="87" t="s">
        <v>16</v>
      </c>
      <c r="D35" s="87"/>
      <c r="E35" s="87"/>
      <c r="F35" s="87"/>
      <c r="G35" s="87"/>
      <c r="H35" s="87"/>
      <c r="I35" s="14"/>
      <c r="J35" s="9">
        <f>I35/I70*100</f>
        <v>0</v>
      </c>
      <c r="K35" s="14"/>
      <c r="L35" s="10">
        <f>K35/K70*100</f>
        <v>0</v>
      </c>
    </row>
    <row r="36" spans="1:12" ht="48.4" hidden="1" customHeight="1">
      <c r="A36" s="85"/>
      <c r="B36" s="85"/>
      <c r="C36" s="87" t="s">
        <v>17</v>
      </c>
      <c r="D36" s="87"/>
      <c r="E36" s="87"/>
      <c r="F36" s="87"/>
      <c r="G36" s="87"/>
      <c r="H36" s="87"/>
      <c r="I36" s="14"/>
      <c r="J36" s="9">
        <f>I36/I70*100</f>
        <v>0</v>
      </c>
      <c r="K36" s="14"/>
      <c r="L36" s="10">
        <f>K36/K70*100</f>
        <v>0</v>
      </c>
    </row>
    <row r="37" spans="1:12" ht="13.9" hidden="1" customHeight="1">
      <c r="A37" s="85"/>
      <c r="B37" s="85"/>
      <c r="C37" s="87" t="s">
        <v>18</v>
      </c>
      <c r="D37" s="87"/>
      <c r="E37" s="87"/>
      <c r="F37" s="87"/>
      <c r="G37" s="87"/>
      <c r="H37" s="87"/>
      <c r="I37" s="14"/>
      <c r="J37" s="9">
        <f>I37/I70*100</f>
        <v>0</v>
      </c>
      <c r="K37" s="14"/>
      <c r="L37" s="10">
        <f>K37/K70*100</f>
        <v>0</v>
      </c>
    </row>
    <row r="38" spans="1:12" ht="48.4" hidden="1" customHeight="1">
      <c r="A38" s="85"/>
      <c r="B38" s="85"/>
      <c r="C38" s="87" t="s">
        <v>19</v>
      </c>
      <c r="D38" s="87"/>
      <c r="E38" s="87"/>
      <c r="F38" s="87"/>
      <c r="G38" s="87"/>
      <c r="H38" s="87"/>
      <c r="I38" s="14"/>
      <c r="J38" s="9">
        <f>I38/I70*100</f>
        <v>0</v>
      </c>
      <c r="K38" s="14"/>
      <c r="L38" s="10">
        <f>K38/K70*100</f>
        <v>0</v>
      </c>
    </row>
    <row r="39" spans="1:12" ht="13.9" hidden="1" customHeight="1">
      <c r="A39" s="82" t="s">
        <v>20</v>
      </c>
      <c r="B39" s="82"/>
      <c r="C39" s="82"/>
      <c r="D39" s="82"/>
      <c r="E39" s="82"/>
      <c r="F39" s="82"/>
      <c r="G39" s="82"/>
      <c r="H39" s="82"/>
      <c r="I39" s="12">
        <f>SUM(I30:I38)</f>
        <v>0</v>
      </c>
      <c r="J39" s="13">
        <f>SUM(J30:J38)</f>
        <v>0</v>
      </c>
      <c r="K39" s="12">
        <f>SUM(K30:K38)</f>
        <v>0</v>
      </c>
      <c r="L39" s="13">
        <f>SUM(L30:L38)</f>
        <v>0</v>
      </c>
    </row>
    <row r="40" spans="1:12" ht="48.4" hidden="1" customHeight="1">
      <c r="A40" s="85" t="s">
        <v>24</v>
      </c>
      <c r="B40" s="85" t="s">
        <v>23</v>
      </c>
      <c r="C40" s="87" t="s">
        <v>11</v>
      </c>
      <c r="D40" s="87"/>
      <c r="E40" s="87"/>
      <c r="F40" s="87"/>
      <c r="G40" s="87"/>
      <c r="H40" s="87"/>
      <c r="I40" s="14"/>
      <c r="J40" s="9">
        <f>I40/I70*100</f>
        <v>0</v>
      </c>
      <c r="K40" s="14"/>
      <c r="L40" s="10">
        <f>K40/K70*100</f>
        <v>0</v>
      </c>
    </row>
    <row r="41" spans="1:12" ht="48.4" hidden="1" customHeight="1">
      <c r="A41" s="85"/>
      <c r="B41" s="85"/>
      <c r="C41" s="87" t="s">
        <v>12</v>
      </c>
      <c r="D41" s="87"/>
      <c r="E41" s="87"/>
      <c r="F41" s="87"/>
      <c r="G41" s="87"/>
      <c r="H41" s="87"/>
      <c r="I41" s="14"/>
      <c r="J41" s="9">
        <f>I41/I70*100</f>
        <v>0</v>
      </c>
      <c r="K41" s="14"/>
      <c r="L41" s="10">
        <f>K41/K70*100</f>
        <v>0</v>
      </c>
    </row>
    <row r="42" spans="1:12" ht="36.75" hidden="1" customHeight="1">
      <c r="A42" s="85"/>
      <c r="B42" s="85"/>
      <c r="C42" s="87" t="s">
        <v>13</v>
      </c>
      <c r="D42" s="87"/>
      <c r="E42" s="87"/>
      <c r="F42" s="87"/>
      <c r="G42" s="87"/>
      <c r="H42" s="87"/>
      <c r="I42" s="14"/>
      <c r="J42" s="9">
        <f>I42/I70*100</f>
        <v>0</v>
      </c>
      <c r="K42" s="14"/>
      <c r="L42" s="10">
        <f>K42/K70*100</f>
        <v>0</v>
      </c>
    </row>
    <row r="43" spans="1:12" ht="48.4" hidden="1" customHeight="1">
      <c r="A43" s="85"/>
      <c r="B43" s="85"/>
      <c r="C43" s="87" t="s">
        <v>14</v>
      </c>
      <c r="D43" s="87"/>
      <c r="E43" s="87"/>
      <c r="F43" s="87"/>
      <c r="G43" s="87"/>
      <c r="H43" s="87"/>
      <c r="I43" s="14"/>
      <c r="J43" s="9">
        <f>I43/I70*100</f>
        <v>0</v>
      </c>
      <c r="K43" s="14"/>
      <c r="L43" s="10">
        <f>K43/K70*100</f>
        <v>0</v>
      </c>
    </row>
    <row r="44" spans="1:12" ht="36.75" hidden="1" customHeight="1">
      <c r="A44" s="85"/>
      <c r="B44" s="85"/>
      <c r="C44" s="87" t="s">
        <v>15</v>
      </c>
      <c r="D44" s="87"/>
      <c r="E44" s="87"/>
      <c r="F44" s="87"/>
      <c r="G44" s="87"/>
      <c r="H44" s="87"/>
      <c r="I44" s="14"/>
      <c r="J44" s="9">
        <f>I44/I70*100</f>
        <v>0</v>
      </c>
      <c r="K44" s="14"/>
      <c r="L44" s="10">
        <f>K44/K70*100</f>
        <v>0</v>
      </c>
    </row>
    <row r="45" spans="1:12" ht="24.95" hidden="1" customHeight="1">
      <c r="A45" s="85"/>
      <c r="B45" s="85"/>
      <c r="C45" s="87" t="s">
        <v>16</v>
      </c>
      <c r="D45" s="87"/>
      <c r="E45" s="87"/>
      <c r="F45" s="87"/>
      <c r="G45" s="87"/>
      <c r="H45" s="87"/>
      <c r="I45" s="14"/>
      <c r="J45" s="9">
        <f>I45/I70*100</f>
        <v>0</v>
      </c>
      <c r="K45" s="14"/>
      <c r="L45" s="10">
        <f>K45/K70*100</f>
        <v>0</v>
      </c>
    </row>
    <row r="46" spans="1:12" ht="48.4" hidden="1" customHeight="1">
      <c r="A46" s="85"/>
      <c r="B46" s="85"/>
      <c r="C46" s="87" t="s">
        <v>17</v>
      </c>
      <c r="D46" s="87"/>
      <c r="E46" s="87"/>
      <c r="F46" s="87"/>
      <c r="G46" s="87"/>
      <c r="H46" s="87"/>
      <c r="I46" s="14"/>
      <c r="J46" s="9">
        <f>I46/I70*100</f>
        <v>0</v>
      </c>
      <c r="K46" s="14"/>
      <c r="L46" s="10">
        <f>K46/K70*100</f>
        <v>0</v>
      </c>
    </row>
    <row r="47" spans="1:12" ht="13.9" hidden="1" customHeight="1">
      <c r="A47" s="85"/>
      <c r="B47" s="85"/>
      <c r="C47" s="87" t="s">
        <v>18</v>
      </c>
      <c r="D47" s="87"/>
      <c r="E47" s="87"/>
      <c r="F47" s="87"/>
      <c r="G47" s="87"/>
      <c r="H47" s="87"/>
      <c r="I47" s="14"/>
      <c r="J47" s="9">
        <f>I47/I70*100</f>
        <v>0</v>
      </c>
      <c r="K47" s="14"/>
      <c r="L47" s="10">
        <f>K47/K70*100</f>
        <v>0</v>
      </c>
    </row>
    <row r="48" spans="1:12" ht="48.4" hidden="1" customHeight="1">
      <c r="A48" s="85"/>
      <c r="B48" s="85"/>
      <c r="C48" s="87" t="s">
        <v>19</v>
      </c>
      <c r="D48" s="87"/>
      <c r="E48" s="87"/>
      <c r="F48" s="87"/>
      <c r="G48" s="87"/>
      <c r="H48" s="87"/>
      <c r="I48" s="14"/>
      <c r="J48" s="9">
        <f>I48/I70*100</f>
        <v>0</v>
      </c>
      <c r="K48" s="14"/>
      <c r="L48" s="10">
        <f>K48/K70*100</f>
        <v>0</v>
      </c>
    </row>
    <row r="49" spans="1:12" ht="13.9" hidden="1" customHeight="1">
      <c r="A49" s="82" t="s">
        <v>20</v>
      </c>
      <c r="B49" s="82"/>
      <c r="C49" s="82"/>
      <c r="D49" s="82"/>
      <c r="E49" s="82"/>
      <c r="F49" s="82"/>
      <c r="G49" s="82"/>
      <c r="H49" s="82"/>
      <c r="I49" s="12">
        <f>SUM(I40:I48)</f>
        <v>0</v>
      </c>
      <c r="J49" s="13">
        <f>SUM(J40:J48)</f>
        <v>0</v>
      </c>
      <c r="K49" s="12">
        <f>SUM(K40:K48)</f>
        <v>0</v>
      </c>
      <c r="L49" s="13">
        <f>SUM(L40:L48)</f>
        <v>0</v>
      </c>
    </row>
    <row r="50" spans="1:12" ht="48.4" customHeight="1">
      <c r="A50" s="85" t="s">
        <v>25</v>
      </c>
      <c r="B50" s="85" t="s">
        <v>26</v>
      </c>
      <c r="C50" s="86" t="s">
        <v>11</v>
      </c>
      <c r="D50" s="86"/>
      <c r="E50" s="86"/>
      <c r="F50" s="86"/>
      <c r="G50" s="86"/>
      <c r="H50" s="86"/>
      <c r="I50" s="11">
        <v>53</v>
      </c>
      <c r="J50" s="9">
        <f>I50/I70*100</f>
        <v>2.4323083983478657</v>
      </c>
      <c r="K50" s="11">
        <v>53</v>
      </c>
      <c r="L50" s="10">
        <f>K50/K70*100</f>
        <v>2.4323083983478657</v>
      </c>
    </row>
    <row r="51" spans="1:12" ht="48.4" customHeight="1">
      <c r="A51" s="85"/>
      <c r="B51" s="85"/>
      <c r="C51" s="86" t="s">
        <v>12</v>
      </c>
      <c r="D51" s="86"/>
      <c r="E51" s="86"/>
      <c r="F51" s="86"/>
      <c r="G51" s="86"/>
      <c r="H51" s="86"/>
      <c r="I51" s="8">
        <v>1335</v>
      </c>
      <c r="J51" s="9">
        <f>I51/I70*100</f>
        <v>61.266636071592472</v>
      </c>
      <c r="K51" s="8">
        <v>1335</v>
      </c>
      <c r="L51" s="10">
        <f>K51/K70*100</f>
        <v>61.266636071592472</v>
      </c>
    </row>
    <row r="52" spans="1:12" ht="36.75" customHeight="1">
      <c r="A52" s="85"/>
      <c r="B52" s="85"/>
      <c r="C52" s="86" t="s">
        <v>13</v>
      </c>
      <c r="D52" s="86"/>
      <c r="E52" s="86"/>
      <c r="F52" s="86"/>
      <c r="G52" s="86"/>
      <c r="H52" s="86"/>
      <c r="I52" s="8"/>
      <c r="J52" s="9">
        <f>I52/I70*100</f>
        <v>0</v>
      </c>
      <c r="K52" s="8">
        <v>0</v>
      </c>
      <c r="L52" s="10">
        <f>K52/K70*100</f>
        <v>0</v>
      </c>
    </row>
    <row r="53" spans="1:12" ht="48.4" customHeight="1">
      <c r="A53" s="85"/>
      <c r="B53" s="85"/>
      <c r="C53" s="86" t="s">
        <v>14</v>
      </c>
      <c r="D53" s="86"/>
      <c r="E53" s="86"/>
      <c r="F53" s="86"/>
      <c r="G53" s="86"/>
      <c r="H53" s="86"/>
      <c r="I53" s="8"/>
      <c r="J53" s="9">
        <f>I53/I70*100</f>
        <v>0</v>
      </c>
      <c r="K53" s="8">
        <v>0</v>
      </c>
      <c r="L53" s="10">
        <f>K53/K70*100</f>
        <v>0</v>
      </c>
    </row>
    <row r="54" spans="1:12" ht="36.75" customHeight="1">
      <c r="A54" s="85"/>
      <c r="B54" s="85"/>
      <c r="C54" s="86" t="s">
        <v>15</v>
      </c>
      <c r="D54" s="86"/>
      <c r="E54" s="86"/>
      <c r="F54" s="86"/>
      <c r="G54" s="86"/>
      <c r="H54" s="86"/>
      <c r="I54" s="8">
        <v>107</v>
      </c>
      <c r="J54" s="9">
        <f>I54/I70*100</f>
        <v>4.9105094079853151</v>
      </c>
      <c r="K54" s="8">
        <v>107</v>
      </c>
      <c r="L54" s="10">
        <f>K54/K70*100</f>
        <v>4.9105094079853151</v>
      </c>
    </row>
    <row r="55" spans="1:12" ht="24.95" customHeight="1">
      <c r="A55" s="85"/>
      <c r="B55" s="85"/>
      <c r="C55" s="86" t="s">
        <v>16</v>
      </c>
      <c r="D55" s="86"/>
      <c r="E55" s="86"/>
      <c r="F55" s="86"/>
      <c r="G55" s="86"/>
      <c r="H55" s="86"/>
      <c r="I55" s="8">
        <v>617</v>
      </c>
      <c r="J55" s="9">
        <f>I55/I70*100</f>
        <v>28.315741165672325</v>
      </c>
      <c r="K55" s="8">
        <v>617</v>
      </c>
      <c r="L55" s="10">
        <f>K55/K70*100</f>
        <v>28.315741165672325</v>
      </c>
    </row>
    <row r="56" spans="1:12" ht="48.4" customHeight="1">
      <c r="A56" s="85"/>
      <c r="B56" s="85"/>
      <c r="C56" s="86" t="s">
        <v>17</v>
      </c>
      <c r="D56" s="86"/>
      <c r="E56" s="86"/>
      <c r="F56" s="86"/>
      <c r="G56" s="86"/>
      <c r="H56" s="86"/>
      <c r="I56" s="8">
        <v>2</v>
      </c>
      <c r="J56" s="9">
        <f>I56/I70*100</f>
        <v>9.1785222579164757E-2</v>
      </c>
      <c r="K56" s="8">
        <v>2</v>
      </c>
      <c r="L56" s="10">
        <f>K56/K70*100</f>
        <v>9.1785222579164757E-2</v>
      </c>
    </row>
    <row r="57" spans="1:12" ht="13.9" customHeight="1">
      <c r="A57" s="85"/>
      <c r="B57" s="85"/>
      <c r="C57" s="86" t="s">
        <v>18</v>
      </c>
      <c r="D57" s="86"/>
      <c r="E57" s="86"/>
      <c r="F57" s="86"/>
      <c r="G57" s="86"/>
      <c r="H57" s="86"/>
      <c r="I57" s="8">
        <v>26</v>
      </c>
      <c r="J57" s="9">
        <f>I57/I70*100</f>
        <v>1.1932078935291417</v>
      </c>
      <c r="K57" s="8">
        <v>26</v>
      </c>
      <c r="L57" s="10">
        <f>K57/K70*100</f>
        <v>1.1932078935291417</v>
      </c>
    </row>
    <row r="58" spans="1:12" ht="48.4" customHeight="1">
      <c r="A58" s="85"/>
      <c r="B58" s="85"/>
      <c r="C58" s="86" t="s">
        <v>19</v>
      </c>
      <c r="D58" s="86"/>
      <c r="E58" s="86"/>
      <c r="F58" s="86"/>
      <c r="G58" s="86"/>
      <c r="H58" s="86"/>
      <c r="I58" s="11">
        <v>24</v>
      </c>
      <c r="J58" s="9">
        <f>I58/I70*100</f>
        <v>1.101422670949977</v>
      </c>
      <c r="K58" s="11">
        <v>24</v>
      </c>
      <c r="L58" s="10">
        <f>K58/K70*100</f>
        <v>1.101422670949977</v>
      </c>
    </row>
    <row r="59" spans="1:12" ht="13.9" customHeight="1">
      <c r="A59" s="82" t="s">
        <v>20</v>
      </c>
      <c r="B59" s="82"/>
      <c r="C59" s="82"/>
      <c r="D59" s="82"/>
      <c r="E59" s="82"/>
      <c r="F59" s="82"/>
      <c r="G59" s="82"/>
      <c r="H59" s="82"/>
      <c r="I59" s="12">
        <f>SUM(I50:I58)</f>
        <v>2164</v>
      </c>
      <c r="J59" s="13">
        <f>SUM(J50:J58)</f>
        <v>99.31161083065625</v>
      </c>
      <c r="K59" s="12">
        <f>SUM(K50:K58)</f>
        <v>2164</v>
      </c>
      <c r="L59" s="13">
        <f>SUM(L50:L58)</f>
        <v>99.31161083065625</v>
      </c>
    </row>
    <row r="60" spans="1:12" ht="48.4" customHeight="1">
      <c r="A60" s="85" t="s">
        <v>27</v>
      </c>
      <c r="B60" s="85" t="s">
        <v>26</v>
      </c>
      <c r="C60" s="86" t="s">
        <v>11</v>
      </c>
      <c r="D60" s="86"/>
      <c r="E60" s="86"/>
      <c r="F60" s="86"/>
      <c r="G60" s="86"/>
      <c r="H60" s="86"/>
      <c r="I60" s="11"/>
      <c r="J60" s="9">
        <f>I60/I70*100</f>
        <v>0</v>
      </c>
      <c r="K60" s="11"/>
      <c r="L60" s="10">
        <f>K60/K70*100</f>
        <v>0</v>
      </c>
    </row>
    <row r="61" spans="1:12" ht="48.4" customHeight="1">
      <c r="A61" s="85"/>
      <c r="B61" s="85"/>
      <c r="C61" s="86" t="s">
        <v>12</v>
      </c>
      <c r="D61" s="86"/>
      <c r="E61" s="86"/>
      <c r="F61" s="86"/>
      <c r="G61" s="86"/>
      <c r="H61" s="86"/>
      <c r="I61" s="8">
        <v>15</v>
      </c>
      <c r="J61" s="9">
        <f>I61/I70*100</f>
        <v>0.68838916934373562</v>
      </c>
      <c r="K61" s="8">
        <v>15</v>
      </c>
      <c r="L61" s="10">
        <f>K61/K70*100</f>
        <v>0.68838916934373562</v>
      </c>
    </row>
    <row r="62" spans="1:12" ht="36.75" customHeight="1">
      <c r="A62" s="85"/>
      <c r="B62" s="85"/>
      <c r="C62" s="86" t="s">
        <v>13</v>
      </c>
      <c r="D62" s="86"/>
      <c r="E62" s="86"/>
      <c r="F62" s="86"/>
      <c r="G62" s="86"/>
      <c r="H62" s="86"/>
      <c r="I62" s="8"/>
      <c r="J62" s="9">
        <f>I62/I70*100</f>
        <v>0</v>
      </c>
      <c r="K62" s="8"/>
      <c r="L62" s="10">
        <f>K62/K70*100</f>
        <v>0</v>
      </c>
    </row>
    <row r="63" spans="1:12" ht="48.4" customHeight="1">
      <c r="A63" s="85"/>
      <c r="B63" s="85"/>
      <c r="C63" s="86" t="s">
        <v>14</v>
      </c>
      <c r="D63" s="86"/>
      <c r="E63" s="86"/>
      <c r="F63" s="86"/>
      <c r="G63" s="86"/>
      <c r="H63" s="86"/>
      <c r="I63" s="8"/>
      <c r="J63" s="9">
        <f>I63/I70*100</f>
        <v>0</v>
      </c>
      <c r="K63" s="8"/>
      <c r="L63" s="10">
        <f>K63/K70*100</f>
        <v>0</v>
      </c>
    </row>
    <row r="64" spans="1:12" ht="36.75" customHeight="1">
      <c r="A64" s="85"/>
      <c r="B64" s="85"/>
      <c r="C64" s="86" t="s">
        <v>15</v>
      </c>
      <c r="D64" s="86"/>
      <c r="E64" s="86"/>
      <c r="F64" s="86"/>
      <c r="G64" s="86"/>
      <c r="H64" s="86"/>
      <c r="I64" s="8"/>
      <c r="J64" s="9">
        <f>I64/I70*100</f>
        <v>0</v>
      </c>
      <c r="K64" s="8"/>
      <c r="L64" s="10">
        <f>K64/K70*100</f>
        <v>0</v>
      </c>
    </row>
    <row r="65" spans="1:12" ht="24.95" customHeight="1">
      <c r="A65" s="85"/>
      <c r="B65" s="85"/>
      <c r="C65" s="86" t="s">
        <v>16</v>
      </c>
      <c r="D65" s="86"/>
      <c r="E65" s="86"/>
      <c r="F65" s="86"/>
      <c r="G65" s="86"/>
      <c r="H65" s="86"/>
      <c r="I65" s="8"/>
      <c r="J65" s="9">
        <f>I65/I70*100</f>
        <v>0</v>
      </c>
      <c r="K65" s="8"/>
      <c r="L65" s="10">
        <f>K65/K70*100</f>
        <v>0</v>
      </c>
    </row>
    <row r="66" spans="1:12" ht="48.4" customHeight="1">
      <c r="A66" s="85"/>
      <c r="B66" s="85"/>
      <c r="C66" s="86" t="s">
        <v>17</v>
      </c>
      <c r="D66" s="86"/>
      <c r="E66" s="86"/>
      <c r="F66" s="86"/>
      <c r="G66" s="86"/>
      <c r="H66" s="86"/>
      <c r="I66" s="8"/>
      <c r="J66" s="9">
        <f>I66/I70*100</f>
        <v>0</v>
      </c>
      <c r="K66" s="8"/>
      <c r="L66" s="10">
        <f>K66/K70*100</f>
        <v>0</v>
      </c>
    </row>
    <row r="67" spans="1:12" ht="13.9" customHeight="1">
      <c r="A67" s="85"/>
      <c r="B67" s="85"/>
      <c r="C67" s="86" t="s">
        <v>18</v>
      </c>
      <c r="D67" s="86"/>
      <c r="E67" s="86"/>
      <c r="F67" s="86"/>
      <c r="G67" s="86"/>
      <c r="H67" s="86"/>
      <c r="I67" s="8"/>
      <c r="J67" s="9">
        <f>I67/I70*100</f>
        <v>0</v>
      </c>
      <c r="K67" s="8"/>
      <c r="L67" s="10">
        <f>K67/K70*100</f>
        <v>0</v>
      </c>
    </row>
    <row r="68" spans="1:12" ht="48.4" customHeight="1">
      <c r="A68" s="85"/>
      <c r="B68" s="85"/>
      <c r="C68" s="86" t="s">
        <v>19</v>
      </c>
      <c r="D68" s="86"/>
      <c r="E68" s="86"/>
      <c r="F68" s="86"/>
      <c r="G68" s="86"/>
      <c r="H68" s="86"/>
      <c r="I68" s="11"/>
      <c r="J68" s="9">
        <f>I68/I70*100</f>
        <v>0</v>
      </c>
      <c r="K68" s="11"/>
      <c r="L68" s="10">
        <f>K68/K70*100</f>
        <v>0</v>
      </c>
    </row>
    <row r="69" spans="1:12" ht="13.9" customHeight="1">
      <c r="A69" s="82" t="s">
        <v>20</v>
      </c>
      <c r="B69" s="82"/>
      <c r="C69" s="82"/>
      <c r="D69" s="82"/>
      <c r="E69" s="82"/>
      <c r="F69" s="82"/>
      <c r="G69" s="82"/>
      <c r="H69" s="82"/>
      <c r="I69" s="12">
        <f>SUM(I60:I68)</f>
        <v>15</v>
      </c>
      <c r="J69" s="13">
        <f>SUM(J60:J68)</f>
        <v>0.68838916934373562</v>
      </c>
      <c r="K69" s="12">
        <f>SUM(K60:K68)</f>
        <v>15</v>
      </c>
      <c r="L69" s="13">
        <f>SUM(L60:L68)</f>
        <v>0.68838916934373562</v>
      </c>
    </row>
    <row r="70" spans="1:12" ht="13.9" customHeight="1">
      <c r="A70" s="82" t="s">
        <v>28</v>
      </c>
      <c r="B70" s="82"/>
      <c r="C70" s="82"/>
      <c r="D70" s="82"/>
      <c r="E70" s="82"/>
      <c r="F70" s="82"/>
      <c r="G70" s="82"/>
      <c r="H70" s="82"/>
      <c r="I70" s="12">
        <f>SUM(I29+I19+I49+I39+I69+I59)</f>
        <v>2179</v>
      </c>
      <c r="J70" s="13">
        <f>SUM(J29+J19+J49+J39+J69+J59)</f>
        <v>99.999999999999986</v>
      </c>
      <c r="K70" s="12">
        <f>SUM(K29+K19+K49+K39+K69+K59)</f>
        <v>2179</v>
      </c>
      <c r="L70" s="13">
        <f>SUM(L29+L19+L49+L39+L69+L59)</f>
        <v>99.999999999999986</v>
      </c>
    </row>
    <row r="71" spans="1:12"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ht="15.75">
      <c r="A72" s="83" t="s">
        <v>129</v>
      </c>
      <c r="B72" s="83"/>
      <c r="C72" s="83"/>
      <c r="D72" s="83"/>
      <c r="E72" s="83"/>
      <c r="F72" s="83"/>
      <c r="G72" s="15"/>
      <c r="H72" s="15"/>
      <c r="I72" s="15"/>
      <c r="J72" s="15"/>
      <c r="K72" s="15"/>
      <c r="L72" s="15"/>
    </row>
    <row r="73" spans="1:12">
      <c r="A73" s="16"/>
      <c r="B73" s="16"/>
      <c r="C73" s="17"/>
      <c r="D73" s="17"/>
      <c r="E73" s="17"/>
      <c r="F73" s="18"/>
      <c r="G73" s="15"/>
      <c r="H73" s="15"/>
      <c r="I73" s="15"/>
      <c r="J73" s="15"/>
      <c r="K73" s="15"/>
      <c r="L73" s="15"/>
    </row>
    <row r="74" spans="1:12" ht="21" customHeight="1">
      <c r="A74" s="84" t="s">
        <v>130</v>
      </c>
      <c r="B74" s="84"/>
      <c r="C74" s="84"/>
      <c r="D74" s="84"/>
      <c r="E74" s="84"/>
      <c r="F74" s="84"/>
      <c r="G74" s="15"/>
      <c r="H74" s="15"/>
      <c r="I74" s="15"/>
      <c r="J74" s="15"/>
      <c r="K74" s="15"/>
      <c r="L74" s="15"/>
    </row>
    <row r="75" spans="1:12">
      <c r="A75" s="16"/>
      <c r="B75" s="16"/>
      <c r="C75" s="17"/>
      <c r="D75" s="17"/>
      <c r="E75" s="17"/>
      <c r="F75" s="18"/>
      <c r="G75" s="15"/>
      <c r="H75" s="15"/>
      <c r="I75" s="15"/>
      <c r="J75" s="15"/>
      <c r="K75" s="15"/>
      <c r="L75" s="15"/>
    </row>
    <row r="76" spans="1:12"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3:12"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3:12"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3:12"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3:12"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3:12"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3:12"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3:12"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3:12"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3:12"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3:12"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3:12"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3:12"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3:12"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3:12"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3:12"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3:12"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3:12"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3:12"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3:12"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3:12"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3:12"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3:12"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3:12"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3:12"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3:12"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3:12"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3:12"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3:12"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3:12"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3:12"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3:12"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3:12"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3:12"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3:12"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3:12"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3:12"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3:12"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3:12"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3:12"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3:12"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3:12"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3:12"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3:12"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3:12"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3:12"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3:12"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3:12"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3:12"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3:12"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3:12"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3:12"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3:12"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3:12"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3:12"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3:12"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3:12"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3:12"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3:12"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3:12"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3:12"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3:12"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3:12"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3:12"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3:12"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3:12"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3:12"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3:12"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3:12"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3:12">
      <c r="C149" s="15"/>
      <c r="D149" s="15"/>
      <c r="E149" s="15"/>
      <c r="F149" s="15"/>
      <c r="G149" s="15"/>
      <c r="H149" s="15"/>
      <c r="I149" s="15"/>
      <c r="J149" s="15"/>
      <c r="K149" s="15"/>
      <c r="L149" s="15"/>
    </row>
    <row r="150" spans="3:12">
      <c r="C150" s="15"/>
      <c r="D150" s="15"/>
      <c r="E150" s="15"/>
      <c r="F150" s="15"/>
      <c r="G150" s="15"/>
      <c r="H150" s="15"/>
      <c r="I150" s="15"/>
      <c r="J150" s="15"/>
      <c r="K150" s="15"/>
      <c r="L150" s="15"/>
    </row>
    <row r="151" spans="3:12">
      <c r="C151" s="15"/>
      <c r="D151" s="15"/>
      <c r="E151" s="15"/>
      <c r="F151" s="15"/>
      <c r="G151" s="15"/>
      <c r="H151" s="15"/>
      <c r="I151" s="15"/>
      <c r="J151" s="15"/>
      <c r="K151" s="15"/>
      <c r="L151" s="15"/>
    </row>
    <row r="152" spans="3:12">
      <c r="C152" s="15"/>
      <c r="D152" s="15"/>
      <c r="E152" s="15"/>
      <c r="F152" s="15"/>
      <c r="G152" s="15"/>
      <c r="H152" s="15"/>
      <c r="I152" s="15"/>
      <c r="J152" s="15"/>
      <c r="K152" s="15"/>
      <c r="L152" s="15"/>
    </row>
    <row r="153" spans="3:12">
      <c r="C153" s="15"/>
      <c r="D153" s="15"/>
      <c r="E153" s="15"/>
      <c r="F153" s="15"/>
      <c r="G153" s="15"/>
      <c r="H153" s="15"/>
      <c r="I153" s="15"/>
      <c r="J153" s="15"/>
      <c r="K153" s="15"/>
      <c r="L153" s="15"/>
    </row>
    <row r="154" spans="3:12">
      <c r="C154" s="15"/>
      <c r="D154" s="15"/>
      <c r="E154" s="15"/>
      <c r="F154" s="15"/>
      <c r="G154" s="15"/>
      <c r="H154" s="15"/>
      <c r="I154" s="15"/>
      <c r="J154" s="15"/>
      <c r="K154" s="15"/>
      <c r="L154" s="15"/>
    </row>
    <row r="155" spans="3:12">
      <c r="C155" s="15"/>
      <c r="D155" s="15"/>
      <c r="E155" s="15"/>
      <c r="F155" s="15"/>
      <c r="G155" s="15"/>
      <c r="H155" s="15"/>
      <c r="I155" s="15"/>
      <c r="J155" s="15"/>
      <c r="K155" s="15"/>
      <c r="L155" s="15"/>
    </row>
    <row r="156" spans="3:12">
      <c r="C156" s="15"/>
      <c r="D156" s="15"/>
      <c r="E156" s="15"/>
      <c r="F156" s="15"/>
      <c r="G156" s="15"/>
      <c r="H156" s="15"/>
      <c r="I156" s="15"/>
      <c r="J156" s="15"/>
      <c r="K156" s="15"/>
      <c r="L156" s="15"/>
    </row>
    <row r="157" spans="3:12">
      <c r="C157" s="15"/>
      <c r="D157" s="15"/>
      <c r="E157" s="15"/>
      <c r="F157" s="15"/>
      <c r="G157" s="15"/>
      <c r="H157" s="15"/>
      <c r="I157" s="15"/>
      <c r="J157" s="15"/>
      <c r="K157" s="15"/>
      <c r="L157" s="15"/>
    </row>
    <row r="158" spans="3:12">
      <c r="C158" s="15"/>
      <c r="D158" s="15"/>
      <c r="E158" s="15"/>
      <c r="F158" s="15"/>
      <c r="G158" s="15"/>
      <c r="H158" s="15"/>
      <c r="I158" s="15"/>
      <c r="J158" s="15"/>
      <c r="K158" s="15"/>
      <c r="L158" s="15"/>
    </row>
    <row r="159" spans="3:12">
      <c r="C159" s="15"/>
      <c r="D159" s="15"/>
      <c r="E159" s="15"/>
      <c r="F159" s="15"/>
      <c r="G159" s="15"/>
      <c r="H159" s="15"/>
      <c r="I159" s="15"/>
      <c r="J159" s="15"/>
      <c r="K159" s="15"/>
      <c r="L159" s="15"/>
    </row>
    <row r="160" spans="3:12">
      <c r="C160" s="15"/>
      <c r="D160" s="15"/>
      <c r="E160" s="15"/>
      <c r="F160" s="15"/>
      <c r="G160" s="15"/>
      <c r="H160" s="15"/>
      <c r="I160" s="15"/>
      <c r="J160" s="15"/>
      <c r="K160" s="15"/>
      <c r="L160" s="15"/>
    </row>
    <row r="161" spans="3:12">
      <c r="C161" s="15"/>
      <c r="D161" s="15"/>
      <c r="E161" s="15"/>
      <c r="F161" s="15"/>
      <c r="G161" s="15"/>
      <c r="H161" s="15"/>
      <c r="I161" s="15"/>
      <c r="J161" s="15"/>
      <c r="K161" s="15"/>
      <c r="L161" s="15"/>
    </row>
    <row r="162" spans="3:12">
      <c r="C162" s="15"/>
      <c r="D162" s="15"/>
      <c r="E162" s="15"/>
      <c r="F162" s="15"/>
      <c r="G162" s="15"/>
      <c r="H162" s="15"/>
      <c r="I162" s="15"/>
      <c r="J162" s="15"/>
      <c r="K162" s="15"/>
      <c r="L162" s="15"/>
    </row>
    <row r="163" spans="3:12">
      <c r="C163" s="15"/>
      <c r="D163" s="15"/>
      <c r="E163" s="15"/>
      <c r="F163" s="15"/>
      <c r="G163" s="15"/>
      <c r="H163" s="15"/>
      <c r="I163" s="15"/>
      <c r="J163" s="15"/>
      <c r="K163" s="15"/>
      <c r="L163" s="15"/>
    </row>
    <row r="164" spans="3:12">
      <c r="C164" s="15"/>
      <c r="D164" s="15"/>
      <c r="E164" s="15"/>
      <c r="F164" s="15"/>
      <c r="G164" s="15"/>
      <c r="H164" s="15"/>
      <c r="I164" s="15"/>
      <c r="J164" s="15"/>
      <c r="K164" s="15"/>
      <c r="L164" s="15"/>
    </row>
    <row r="165" spans="3:12"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3:12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3:12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3:12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3:12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3:12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3:12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3:12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3:12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3:12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3:12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3:12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  <row r="188" spans="3:12">
      <c r="C188" s="15"/>
      <c r="D188" s="15"/>
      <c r="E188" s="15"/>
      <c r="F188" s="15"/>
      <c r="G188" s="15"/>
      <c r="H188" s="15"/>
      <c r="I188" s="15"/>
      <c r="J188" s="15"/>
      <c r="K188" s="15"/>
      <c r="L188" s="15"/>
    </row>
    <row r="189" spans="3:12">
      <c r="C189" s="15"/>
      <c r="D189" s="15"/>
      <c r="E189" s="15"/>
      <c r="F189" s="15"/>
      <c r="G189" s="15"/>
      <c r="H189" s="15"/>
      <c r="I189" s="15"/>
      <c r="J189" s="15"/>
      <c r="K189" s="15"/>
      <c r="L189" s="15"/>
    </row>
    <row r="190" spans="3:12">
      <c r="C190" s="15"/>
      <c r="D190" s="15"/>
      <c r="E190" s="15"/>
      <c r="F190" s="15"/>
      <c r="G190" s="15"/>
      <c r="H190" s="15"/>
      <c r="I190" s="15"/>
      <c r="J190" s="15"/>
      <c r="K190" s="15"/>
      <c r="L190" s="15"/>
    </row>
    <row r="191" spans="3:12">
      <c r="C191" s="15"/>
      <c r="D191" s="15"/>
      <c r="E191" s="15"/>
      <c r="F191" s="15"/>
      <c r="G191" s="15"/>
      <c r="H191" s="15"/>
      <c r="I191" s="15"/>
      <c r="J191" s="15"/>
      <c r="K191" s="15"/>
      <c r="L191" s="15"/>
    </row>
    <row r="192" spans="3:12">
      <c r="C192" s="15"/>
      <c r="D192" s="15"/>
      <c r="E192" s="15"/>
      <c r="F192" s="15"/>
      <c r="G192" s="15"/>
      <c r="H192" s="15"/>
      <c r="I192" s="15"/>
      <c r="J192" s="15"/>
      <c r="K192" s="15"/>
      <c r="L192" s="15"/>
    </row>
    <row r="193" spans="3:12"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3:12">
      <c r="C194" s="15"/>
      <c r="D194" s="15"/>
      <c r="E194" s="15"/>
      <c r="F194" s="15"/>
      <c r="G194" s="15"/>
      <c r="H194" s="15"/>
      <c r="I194" s="15"/>
      <c r="J194" s="15"/>
      <c r="K194" s="15"/>
      <c r="L194" s="15"/>
    </row>
    <row r="195" spans="3:12">
      <c r="C195" s="15"/>
      <c r="D195" s="15"/>
      <c r="E195" s="15"/>
      <c r="F195" s="15"/>
      <c r="G195" s="15"/>
      <c r="H195" s="15"/>
      <c r="I195" s="15"/>
      <c r="J195" s="15"/>
      <c r="K195" s="15"/>
      <c r="L195" s="15"/>
    </row>
    <row r="196" spans="3:12">
      <c r="C196" s="15"/>
      <c r="D196" s="15"/>
      <c r="E196" s="15"/>
      <c r="F196" s="15"/>
      <c r="G196" s="15"/>
      <c r="H196" s="15"/>
      <c r="I196" s="15"/>
      <c r="J196" s="15"/>
      <c r="K196" s="15"/>
      <c r="L196" s="15"/>
    </row>
    <row r="197" spans="3:12">
      <c r="C197" s="15"/>
      <c r="D197" s="15"/>
      <c r="E197" s="15"/>
      <c r="F197" s="15"/>
      <c r="G197" s="15"/>
      <c r="H197" s="15"/>
      <c r="I197" s="15"/>
      <c r="J197" s="15"/>
      <c r="K197" s="15"/>
      <c r="L197" s="15"/>
    </row>
  </sheetData>
  <mergeCells count="85">
    <mergeCell ref="I1:L1"/>
    <mergeCell ref="A3:L3"/>
    <mergeCell ref="A4:L4"/>
    <mergeCell ref="A5:L5"/>
    <mergeCell ref="A7:A8"/>
    <mergeCell ref="B7:B8"/>
    <mergeCell ref="C7:H8"/>
    <mergeCell ref="I7:J7"/>
    <mergeCell ref="K7:L7"/>
    <mergeCell ref="C9:H9"/>
    <mergeCell ref="A10:A18"/>
    <mergeCell ref="B10:B1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A19:H19"/>
    <mergeCell ref="A20:A28"/>
    <mergeCell ref="B20:B28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A29:H29"/>
    <mergeCell ref="A30:A38"/>
    <mergeCell ref="B30:B38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A39:H39"/>
    <mergeCell ref="A40:A48"/>
    <mergeCell ref="B40:B48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A49:H49"/>
    <mergeCell ref="A50:A58"/>
    <mergeCell ref="B50:B58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A69:H69"/>
    <mergeCell ref="A70:H70"/>
    <mergeCell ref="A72:F72"/>
    <mergeCell ref="A74:F74"/>
    <mergeCell ref="A59:H59"/>
    <mergeCell ref="A60:A68"/>
    <mergeCell ref="B60:B68"/>
    <mergeCell ref="C60:H60"/>
    <mergeCell ref="C61:H61"/>
    <mergeCell ref="C62:H62"/>
    <mergeCell ref="C63:H63"/>
    <mergeCell ref="C64:H64"/>
    <mergeCell ref="C65:H65"/>
    <mergeCell ref="C66:H66"/>
    <mergeCell ref="C67:H67"/>
    <mergeCell ref="C68:H68"/>
  </mergeCells>
  <pageMargins left="0.59027777777777801" right="0.39374999999999999" top="0.68888888888888899" bottom="0.49236111111111103" header="0.511811023622047" footer="0.511811023622047"/>
  <pageSetup paperSize="9" scale="5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9"/>
  <sheetViews>
    <sheetView workbookViewId="0">
      <selection activeCell="A6" sqref="A6:F6"/>
    </sheetView>
  </sheetViews>
  <sheetFormatPr defaultColWidth="11.5703125" defaultRowHeight="12.75"/>
  <cols>
    <col min="1" max="1" width="6.28515625" style="19" customWidth="1"/>
    <col min="2" max="2" width="39.85546875" customWidth="1"/>
    <col min="3" max="4" width="19.7109375" customWidth="1"/>
    <col min="5" max="5" width="22.85546875" customWidth="1"/>
    <col min="6" max="6" width="30.85546875" customWidth="1"/>
  </cols>
  <sheetData>
    <row r="2" spans="1:6" ht="23.45" customHeight="1">
      <c r="A2" s="94" t="s">
        <v>29</v>
      </c>
      <c r="B2" s="94"/>
      <c r="C2" s="94"/>
      <c r="D2" s="94"/>
      <c r="E2" s="94"/>
      <c r="F2" s="94"/>
    </row>
    <row r="3" spans="1:6" ht="15.75">
      <c r="A3" s="20"/>
      <c r="B3" s="21"/>
      <c r="C3" s="21"/>
      <c r="D3" s="21"/>
      <c r="E3" s="21"/>
      <c r="F3" s="22"/>
    </row>
    <row r="4" spans="1:6" ht="32.85" customHeight="1">
      <c r="A4" s="95" t="s">
        <v>30</v>
      </c>
      <c r="B4" s="95"/>
      <c r="C4" s="95"/>
      <c r="D4" s="95"/>
      <c r="E4" s="95"/>
      <c r="F4" s="95"/>
    </row>
    <row r="5" spans="1:6" ht="38.25" customHeight="1">
      <c r="A5" s="96" t="str">
        <f>Пр.1!A4</f>
        <v>КГБУ СО «КЦСОН «Иланский»</v>
      </c>
      <c r="B5" s="96"/>
      <c r="C5" s="96"/>
      <c r="D5" s="96"/>
      <c r="E5" s="96"/>
      <c r="F5" s="96"/>
    </row>
    <row r="6" spans="1:6" ht="15" customHeight="1">
      <c r="A6" s="93" t="s">
        <v>132</v>
      </c>
      <c r="B6" s="93"/>
      <c r="C6" s="93"/>
      <c r="D6" s="93"/>
      <c r="E6" s="93"/>
      <c r="F6" s="93"/>
    </row>
    <row r="7" spans="1:6" ht="18.75">
      <c r="A7" s="97"/>
      <c r="B7" s="97"/>
      <c r="C7" s="97"/>
    </row>
    <row r="8" spans="1:6" ht="75">
      <c r="A8" s="23" t="s">
        <v>31</v>
      </c>
      <c r="B8" s="23" t="s">
        <v>32</v>
      </c>
      <c r="C8" s="23" t="s">
        <v>33</v>
      </c>
      <c r="D8" s="23" t="s">
        <v>34</v>
      </c>
      <c r="E8" s="23" t="s">
        <v>35</v>
      </c>
      <c r="F8" s="23" t="s">
        <v>36</v>
      </c>
    </row>
    <row r="9" spans="1:6" ht="18.75">
      <c r="A9" s="23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</row>
    <row r="10" spans="1:6" ht="56.25">
      <c r="A10" s="23">
        <v>1</v>
      </c>
      <c r="B10" s="25" t="s">
        <v>37</v>
      </c>
      <c r="C10" s="23"/>
      <c r="D10" s="23"/>
      <c r="E10" s="23"/>
      <c r="F10" s="25"/>
    </row>
    <row r="11" spans="1:6" ht="18.75">
      <c r="A11" s="26"/>
      <c r="B11" s="27" t="s">
        <v>20</v>
      </c>
      <c r="C11" s="28"/>
      <c r="D11" s="28"/>
      <c r="E11" s="28"/>
      <c r="F11" s="28"/>
    </row>
    <row r="14" spans="1:6" ht="37.5">
      <c r="B14" s="23" t="s">
        <v>38</v>
      </c>
    </row>
    <row r="17" spans="1:7" ht="18.75">
      <c r="A17" s="29"/>
      <c r="B17" s="83" t="s">
        <v>129</v>
      </c>
      <c r="C17" s="83"/>
      <c r="D17" s="83"/>
      <c r="E17" s="83"/>
      <c r="F17" s="83"/>
      <c r="G17" s="83"/>
    </row>
    <row r="18" spans="1:7" ht="15">
      <c r="B18" s="16"/>
      <c r="C18" s="16"/>
      <c r="D18" s="17"/>
      <c r="E18" s="17"/>
      <c r="F18" s="17"/>
      <c r="G18" s="18"/>
    </row>
    <row r="19" spans="1:7" ht="15">
      <c r="B19" s="84" t="s">
        <v>130</v>
      </c>
      <c r="C19" s="84"/>
      <c r="D19" s="84"/>
      <c r="E19" s="84"/>
      <c r="F19" s="84"/>
      <c r="G19" s="84"/>
    </row>
  </sheetData>
  <mergeCells count="7">
    <mergeCell ref="B17:G17"/>
    <mergeCell ref="B19:G19"/>
    <mergeCell ref="A2:F2"/>
    <mergeCell ref="A4:F4"/>
    <mergeCell ref="A5:F5"/>
    <mergeCell ref="A6:F6"/>
    <mergeCell ref="A7:C7"/>
  </mergeCells>
  <pageMargins left="0.59027777777777801" right="0.39374999999999999" top="0.68888888888888899" bottom="0.49236111111111103" header="0.511811023622047" footer="0.511811023622047"/>
  <pageSetup paperSize="9" scale="62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B5" sqref="B5:G5"/>
    </sheetView>
  </sheetViews>
  <sheetFormatPr defaultColWidth="11.5703125" defaultRowHeight="12.75"/>
  <cols>
    <col min="1" max="1" width="8" style="30" customWidth="1"/>
    <col min="2" max="2" width="23.7109375" style="30" customWidth="1"/>
    <col min="3" max="3" width="15.7109375" style="30" customWidth="1"/>
    <col min="4" max="4" width="12.85546875" style="30" customWidth="1"/>
    <col min="5" max="5" width="13" style="30" customWidth="1"/>
    <col min="6" max="6" width="11.5703125" style="30" customWidth="1"/>
    <col min="7" max="7" width="22.140625" style="30" customWidth="1"/>
  </cols>
  <sheetData>
    <row r="1" spans="1:7" ht="15.75">
      <c r="A1" s="31"/>
      <c r="B1" s="32"/>
      <c r="C1" s="33"/>
      <c r="D1" s="99" t="s">
        <v>39</v>
      </c>
      <c r="E1" s="99"/>
      <c r="F1" s="99"/>
      <c r="G1" s="99"/>
    </row>
    <row r="2" spans="1:7" ht="15.75">
      <c r="A2" s="31"/>
      <c r="B2" s="32"/>
      <c r="C2" s="33"/>
      <c r="D2" s="33"/>
      <c r="E2" s="33"/>
      <c r="F2" s="33"/>
      <c r="G2" s="33"/>
    </row>
    <row r="3" spans="1:7" ht="34.35" customHeight="1">
      <c r="A3" s="31"/>
      <c r="B3" s="100" t="s">
        <v>40</v>
      </c>
      <c r="C3" s="100"/>
      <c r="D3" s="100"/>
      <c r="E3" s="100"/>
      <c r="F3" s="100"/>
      <c r="G3" s="100"/>
    </row>
    <row r="4" spans="1:7" ht="15.75">
      <c r="A4" s="31"/>
      <c r="B4" s="101" t="str">
        <f>Пр.1!A4</f>
        <v>КГБУ СО «КЦСОН «Иланский»</v>
      </c>
      <c r="C4" s="101"/>
      <c r="D4" s="101"/>
      <c r="E4" s="101"/>
      <c r="F4" s="101"/>
      <c r="G4" s="101"/>
    </row>
    <row r="5" spans="1:7" ht="17.100000000000001" customHeight="1">
      <c r="A5" s="31"/>
      <c r="B5" s="102" t="s">
        <v>132</v>
      </c>
      <c r="C5" s="102"/>
      <c r="D5" s="102"/>
      <c r="E5" s="102"/>
      <c r="F5" s="102"/>
      <c r="G5" s="102"/>
    </row>
    <row r="6" spans="1:7">
      <c r="A6" s="31"/>
      <c r="B6" s="34"/>
      <c r="C6" s="35"/>
      <c r="D6" s="35"/>
      <c r="E6" s="35"/>
      <c r="F6" s="35"/>
      <c r="G6" s="35"/>
    </row>
    <row r="7" spans="1:7" ht="26.65" customHeight="1">
      <c r="A7" s="103" t="s">
        <v>31</v>
      </c>
      <c r="B7" s="104" t="s">
        <v>41</v>
      </c>
      <c r="C7" s="103" t="s">
        <v>42</v>
      </c>
      <c r="D7" s="103" t="s">
        <v>43</v>
      </c>
      <c r="E7" s="103"/>
      <c r="F7" s="103" t="s">
        <v>44</v>
      </c>
      <c r="G7" s="103" t="s">
        <v>45</v>
      </c>
    </row>
    <row r="8" spans="1:7" ht="25.5">
      <c r="A8" s="103"/>
      <c r="B8" s="104"/>
      <c r="C8" s="103"/>
      <c r="D8" s="36" t="s">
        <v>46</v>
      </c>
      <c r="E8" s="36" t="s">
        <v>47</v>
      </c>
      <c r="F8" s="103"/>
      <c r="G8" s="103"/>
    </row>
    <row r="9" spans="1:7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</row>
    <row r="10" spans="1:7">
      <c r="A10" s="38">
        <v>1</v>
      </c>
      <c r="B10" s="39" t="s">
        <v>98</v>
      </c>
      <c r="C10" s="74">
        <v>3</v>
      </c>
      <c r="D10" s="74">
        <v>2</v>
      </c>
      <c r="E10" s="74"/>
      <c r="F10" s="74">
        <f t="shared" ref="F10:F20" si="0">C10-D10</f>
        <v>1</v>
      </c>
      <c r="G10" s="77" t="s">
        <v>109</v>
      </c>
    </row>
    <row r="11" spans="1:7" ht="25.5">
      <c r="A11" s="38">
        <v>2</v>
      </c>
      <c r="B11" s="39" t="s">
        <v>99</v>
      </c>
      <c r="C11" s="74">
        <v>11.5</v>
      </c>
      <c r="D11" s="74">
        <v>10.5</v>
      </c>
      <c r="E11" s="74">
        <v>1.25</v>
      </c>
      <c r="F11" s="74">
        <f t="shared" si="0"/>
        <v>1</v>
      </c>
      <c r="G11" s="77" t="s">
        <v>110</v>
      </c>
    </row>
    <row r="12" spans="1:7">
      <c r="A12" s="37">
        <v>3</v>
      </c>
      <c r="B12" s="39" t="s">
        <v>100</v>
      </c>
      <c r="C12" s="74">
        <v>3.5</v>
      </c>
      <c r="D12" s="74">
        <v>3.5</v>
      </c>
      <c r="E12" s="74"/>
      <c r="F12" s="74">
        <f t="shared" si="0"/>
        <v>0</v>
      </c>
      <c r="G12" s="77"/>
    </row>
    <row r="13" spans="1:7">
      <c r="A13" s="38">
        <v>4</v>
      </c>
      <c r="B13" s="39" t="s">
        <v>101</v>
      </c>
      <c r="C13" s="74">
        <v>4</v>
      </c>
      <c r="D13" s="74">
        <v>3</v>
      </c>
      <c r="E13" s="74"/>
      <c r="F13" s="74">
        <f t="shared" si="0"/>
        <v>1</v>
      </c>
      <c r="G13" s="77" t="s">
        <v>110</v>
      </c>
    </row>
    <row r="14" spans="1:7">
      <c r="A14" s="38">
        <v>5</v>
      </c>
      <c r="B14" s="39" t="s">
        <v>102</v>
      </c>
      <c r="C14" s="74">
        <v>1</v>
      </c>
      <c r="D14" s="74">
        <v>1</v>
      </c>
      <c r="E14" s="74"/>
      <c r="F14" s="74">
        <f t="shared" si="0"/>
        <v>0</v>
      </c>
      <c r="G14" s="77"/>
    </row>
    <row r="15" spans="1:7">
      <c r="A15" s="37">
        <v>6</v>
      </c>
      <c r="B15" s="39" t="s">
        <v>103</v>
      </c>
      <c r="C15" s="75">
        <v>1</v>
      </c>
      <c r="D15" s="75">
        <v>1</v>
      </c>
      <c r="E15" s="76"/>
      <c r="F15" s="74">
        <f t="shared" si="0"/>
        <v>0</v>
      </c>
      <c r="G15" s="43"/>
    </row>
    <row r="16" spans="1:7" ht="25.5">
      <c r="A16" s="38">
        <v>7</v>
      </c>
      <c r="B16" s="39" t="s">
        <v>104</v>
      </c>
      <c r="C16" s="75">
        <v>1</v>
      </c>
      <c r="D16" s="75">
        <v>1</v>
      </c>
      <c r="E16" s="76"/>
      <c r="F16" s="74">
        <f t="shared" si="0"/>
        <v>0</v>
      </c>
      <c r="G16" s="43"/>
    </row>
    <row r="17" spans="1:7" ht="25.5">
      <c r="A17" s="38">
        <v>8</v>
      </c>
      <c r="B17" s="39" t="s">
        <v>105</v>
      </c>
      <c r="C17" s="75">
        <v>2</v>
      </c>
      <c r="D17" s="75">
        <v>1</v>
      </c>
      <c r="E17" s="76"/>
      <c r="F17" s="74">
        <f t="shared" si="0"/>
        <v>1</v>
      </c>
      <c r="G17" s="43" t="s">
        <v>110</v>
      </c>
    </row>
    <row r="18" spans="1:7">
      <c r="A18" s="37">
        <v>9</v>
      </c>
      <c r="B18" s="39" t="s">
        <v>106</v>
      </c>
      <c r="C18" s="75">
        <v>1</v>
      </c>
      <c r="D18" s="75">
        <v>1</v>
      </c>
      <c r="E18" s="75"/>
      <c r="F18" s="74">
        <f t="shared" si="0"/>
        <v>0</v>
      </c>
      <c r="G18" s="38"/>
    </row>
    <row r="19" spans="1:7">
      <c r="A19" s="38">
        <v>10</v>
      </c>
      <c r="B19" s="39" t="s">
        <v>107</v>
      </c>
      <c r="C19" s="75">
        <v>1</v>
      </c>
      <c r="D19" s="75">
        <v>1</v>
      </c>
      <c r="E19" s="75"/>
      <c r="F19" s="74">
        <f t="shared" si="0"/>
        <v>0</v>
      </c>
      <c r="G19" s="38"/>
    </row>
    <row r="20" spans="1:7">
      <c r="A20" s="38">
        <v>11</v>
      </c>
      <c r="B20" s="80" t="s">
        <v>108</v>
      </c>
      <c r="C20" s="81">
        <v>1</v>
      </c>
      <c r="D20" s="81">
        <v>1</v>
      </c>
      <c r="E20" s="81"/>
      <c r="F20" s="74">
        <f t="shared" si="0"/>
        <v>0</v>
      </c>
      <c r="G20" s="38"/>
    </row>
    <row r="21" spans="1:7">
      <c r="A21" s="41"/>
      <c r="B21" s="42" t="s">
        <v>20</v>
      </c>
      <c r="C21" s="43">
        <f>SUM(C10:C20)</f>
        <v>30</v>
      </c>
      <c r="D21" s="44">
        <f>SUM(D10:D20)</f>
        <v>26</v>
      </c>
      <c r="E21" s="43">
        <f>SUM(E10:E20)</f>
        <v>1.25</v>
      </c>
      <c r="F21" s="43">
        <f>SUM(F10:F20)</f>
        <v>4</v>
      </c>
      <c r="G21" s="40"/>
    </row>
    <row r="22" spans="1:7">
      <c r="A22" s="31"/>
      <c r="B22" s="45"/>
      <c r="C22" s="46"/>
      <c r="D22" s="46"/>
      <c r="E22" s="46"/>
      <c r="F22" s="46"/>
      <c r="G22" s="46"/>
    </row>
    <row r="23" spans="1:7" ht="15.75">
      <c r="A23" s="31"/>
      <c r="B23" s="32" t="s">
        <v>48</v>
      </c>
      <c r="C23" s="46"/>
      <c r="D23" s="46"/>
      <c r="E23" s="46"/>
      <c r="F23" s="46"/>
      <c r="G23" s="46"/>
    </row>
    <row r="24" spans="1:7">
      <c r="A24" s="31"/>
      <c r="B24" s="45"/>
      <c r="C24" s="46"/>
      <c r="D24" s="46"/>
      <c r="E24" s="46"/>
      <c r="F24" s="46"/>
      <c r="G24" s="46"/>
    </row>
    <row r="25" spans="1:7" ht="15.75">
      <c r="A25" s="31"/>
      <c r="B25" s="32"/>
      <c r="C25" s="98"/>
      <c r="D25" s="98"/>
      <c r="E25" s="46"/>
      <c r="F25" s="46"/>
      <c r="G25" s="46"/>
    </row>
    <row r="26" spans="1:7" ht="15.75">
      <c r="A26" s="31"/>
      <c r="B26" s="32"/>
      <c r="C26" s="47"/>
      <c r="D26" s="47"/>
      <c r="E26" s="46"/>
      <c r="F26" s="46"/>
      <c r="G26" s="46"/>
    </row>
    <row r="27" spans="1:7" ht="15.75">
      <c r="A27" s="31"/>
      <c r="B27" s="83" t="s">
        <v>129</v>
      </c>
      <c r="C27" s="83"/>
      <c r="D27" s="83"/>
      <c r="E27" s="83"/>
      <c r="F27" s="83"/>
      <c r="G27" s="83"/>
    </row>
    <row r="28" spans="1:7" ht="15">
      <c r="B28" s="16"/>
      <c r="C28" s="16"/>
      <c r="D28" s="17"/>
      <c r="E28" s="17"/>
      <c r="F28" s="17"/>
      <c r="G28" s="18"/>
    </row>
    <row r="29" spans="1:7" ht="15">
      <c r="B29" s="84" t="s">
        <v>130</v>
      </c>
      <c r="C29" s="84"/>
      <c r="D29" s="84"/>
      <c r="E29" s="84"/>
      <c r="F29" s="84"/>
      <c r="G29" s="84"/>
    </row>
  </sheetData>
  <mergeCells count="13">
    <mergeCell ref="A7:A8"/>
    <mergeCell ref="B7:B8"/>
    <mergeCell ref="C7:C8"/>
    <mergeCell ref="D7:E7"/>
    <mergeCell ref="F7:F8"/>
    <mergeCell ref="C25:D25"/>
    <mergeCell ref="B27:G27"/>
    <mergeCell ref="B29:G29"/>
    <mergeCell ref="D1:G1"/>
    <mergeCell ref="B3:G3"/>
    <mergeCell ref="B4:G4"/>
    <mergeCell ref="B5:G5"/>
    <mergeCell ref="G7:G8"/>
  </mergeCells>
  <pageMargins left="0.59027777777777801" right="0.39374999999999999" top="0.68888888888888899" bottom="0.49236111111111103" header="0.511811023622047" footer="0.511811023622047"/>
  <pageSetup paperSize="9" scale="88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26"/>
  <sheetViews>
    <sheetView workbookViewId="0">
      <selection activeCell="A6" sqref="A6:F6"/>
    </sheetView>
  </sheetViews>
  <sheetFormatPr defaultColWidth="11.5703125" defaultRowHeight="12.75"/>
  <cols>
    <col min="1" max="1" width="9.140625" style="19" customWidth="1"/>
    <col min="2" max="2" width="63.140625" customWidth="1"/>
    <col min="3" max="5" width="16.85546875" style="19" customWidth="1"/>
    <col min="6" max="6" width="27.5703125" style="48" customWidth="1"/>
  </cols>
  <sheetData>
    <row r="2" spans="1:6" ht="15.75">
      <c r="A2" s="49"/>
      <c r="B2" s="50"/>
      <c r="C2" s="105" t="s">
        <v>49</v>
      </c>
      <c r="D2" s="105"/>
      <c r="E2" s="105"/>
      <c r="F2" s="105"/>
    </row>
    <row r="3" spans="1:6" ht="15.75">
      <c r="A3" s="49"/>
      <c r="B3" s="50"/>
      <c r="C3" s="49"/>
      <c r="D3" s="49"/>
      <c r="E3" s="49"/>
    </row>
    <row r="4" spans="1:6" ht="32.1" customHeight="1">
      <c r="A4" s="106" t="s">
        <v>50</v>
      </c>
      <c r="B4" s="106"/>
      <c r="C4" s="106"/>
      <c r="D4" s="106"/>
      <c r="E4" s="106"/>
      <c r="F4" s="106"/>
    </row>
    <row r="5" spans="1:6" ht="24.2" customHeight="1">
      <c r="A5" s="107" t="str">
        <f>Пр.1!A4</f>
        <v>КГБУ СО «КЦСОН «Иланский»</v>
      </c>
      <c r="B5" s="107"/>
      <c r="C5" s="107"/>
      <c r="D5" s="107"/>
      <c r="E5" s="107"/>
      <c r="F5" s="107"/>
    </row>
    <row r="6" spans="1:6" ht="16.350000000000001" customHeight="1">
      <c r="A6" s="107" t="s">
        <v>132</v>
      </c>
      <c r="B6" s="107"/>
      <c r="C6" s="107"/>
      <c r="D6" s="107"/>
      <c r="E6" s="107"/>
      <c r="F6" s="107"/>
    </row>
    <row r="8" spans="1:6" ht="56.25">
      <c r="A8" s="26" t="s">
        <v>31</v>
      </c>
      <c r="B8" s="51" t="s">
        <v>51</v>
      </c>
      <c r="C8" s="52" t="s">
        <v>52</v>
      </c>
      <c r="D8" s="52" t="s">
        <v>53</v>
      </c>
      <c r="E8" s="52" t="s">
        <v>54</v>
      </c>
      <c r="F8" s="52" t="s">
        <v>55</v>
      </c>
    </row>
    <row r="9" spans="1:6">
      <c r="A9" s="26">
        <v>1</v>
      </c>
      <c r="B9" s="53">
        <v>2</v>
      </c>
      <c r="C9" s="26">
        <v>3</v>
      </c>
      <c r="D9" s="26">
        <v>4</v>
      </c>
      <c r="E9" s="26">
        <v>5</v>
      </c>
      <c r="F9" s="54">
        <v>6</v>
      </c>
    </row>
    <row r="10" spans="1:6" ht="56.25">
      <c r="A10" s="51">
        <v>1</v>
      </c>
      <c r="B10" s="55" t="s">
        <v>56</v>
      </c>
      <c r="C10" s="51">
        <v>1</v>
      </c>
      <c r="D10" s="51">
        <v>1</v>
      </c>
      <c r="E10" s="51">
        <f t="shared" ref="E10:E19" si="0">C10-D10</f>
        <v>0</v>
      </c>
      <c r="F10" s="56"/>
    </row>
    <row r="11" spans="1:6" ht="56.25">
      <c r="A11" s="51">
        <v>2</v>
      </c>
      <c r="B11" s="55" t="s">
        <v>57</v>
      </c>
      <c r="C11" s="51">
        <v>1</v>
      </c>
      <c r="D11" s="51">
        <v>1</v>
      </c>
      <c r="E11" s="51">
        <f t="shared" si="0"/>
        <v>0</v>
      </c>
      <c r="F11" s="56"/>
    </row>
    <row r="12" spans="1:6" ht="56.25">
      <c r="A12" s="51">
        <v>3</v>
      </c>
      <c r="B12" s="55" t="s">
        <v>58</v>
      </c>
      <c r="C12" s="51">
        <v>1</v>
      </c>
      <c r="D12" s="51">
        <v>1</v>
      </c>
      <c r="E12" s="51">
        <f t="shared" si="0"/>
        <v>0</v>
      </c>
      <c r="F12" s="56"/>
    </row>
    <row r="13" spans="1:6" ht="75">
      <c r="A13" s="51">
        <v>4</v>
      </c>
      <c r="B13" s="55" t="s">
        <v>59</v>
      </c>
      <c r="C13" s="51">
        <v>1</v>
      </c>
      <c r="D13" s="51">
        <v>1</v>
      </c>
      <c r="E13" s="51">
        <f t="shared" si="0"/>
        <v>0</v>
      </c>
      <c r="F13" s="56"/>
    </row>
    <row r="14" spans="1:6" ht="112.5">
      <c r="A14" s="51">
        <v>5</v>
      </c>
      <c r="B14" s="55" t="s">
        <v>60</v>
      </c>
      <c r="C14" s="51">
        <v>1</v>
      </c>
      <c r="D14" s="51">
        <v>1</v>
      </c>
      <c r="E14" s="51">
        <f t="shared" si="0"/>
        <v>0</v>
      </c>
      <c r="F14" s="56"/>
    </row>
    <row r="15" spans="1:6" ht="75">
      <c r="A15" s="51">
        <v>6</v>
      </c>
      <c r="B15" s="55" t="s">
        <v>61</v>
      </c>
      <c r="C15" s="51">
        <v>1</v>
      </c>
      <c r="D15" s="51">
        <v>1</v>
      </c>
      <c r="E15" s="51">
        <f t="shared" si="0"/>
        <v>0</v>
      </c>
      <c r="F15" s="56"/>
    </row>
    <row r="16" spans="1:6" ht="56.25">
      <c r="A16" s="51">
        <v>7</v>
      </c>
      <c r="B16" s="55" t="s">
        <v>62</v>
      </c>
      <c r="C16" s="51">
        <v>1</v>
      </c>
      <c r="D16" s="51">
        <v>1</v>
      </c>
      <c r="E16" s="51">
        <f t="shared" si="0"/>
        <v>0</v>
      </c>
      <c r="F16" s="56"/>
    </row>
    <row r="17" spans="1:7" ht="75">
      <c r="A17" s="51">
        <v>8</v>
      </c>
      <c r="B17" s="55" t="s">
        <v>63</v>
      </c>
      <c r="C17" s="51">
        <v>1</v>
      </c>
      <c r="D17" s="51">
        <v>1</v>
      </c>
      <c r="E17" s="51">
        <f t="shared" si="0"/>
        <v>0</v>
      </c>
      <c r="F17" s="56"/>
    </row>
    <row r="18" spans="1:7" ht="112.5">
      <c r="A18" s="51">
        <v>9</v>
      </c>
      <c r="B18" s="55" t="s">
        <v>64</v>
      </c>
      <c r="C18" s="51">
        <v>1</v>
      </c>
      <c r="D18" s="51">
        <v>1</v>
      </c>
      <c r="E18" s="51">
        <f t="shared" si="0"/>
        <v>0</v>
      </c>
      <c r="F18" s="56"/>
    </row>
    <row r="19" spans="1:7" ht="75">
      <c r="A19" s="51">
        <v>10</v>
      </c>
      <c r="B19" s="55" t="s">
        <v>65</v>
      </c>
      <c r="C19" s="51">
        <v>1</v>
      </c>
      <c r="D19" s="51">
        <v>1</v>
      </c>
      <c r="E19" s="51">
        <f t="shared" si="0"/>
        <v>0</v>
      </c>
      <c r="F19" s="56"/>
    </row>
    <row r="20" spans="1:7" ht="18.75">
      <c r="A20" s="51"/>
      <c r="B20" s="55"/>
      <c r="C20" s="51">
        <f>SUM(C10:C19)</f>
        <v>10</v>
      </c>
      <c r="D20" s="51">
        <f>SUM(D10:D19)</f>
        <v>10</v>
      </c>
      <c r="E20" s="51">
        <f>SUM(E10:E19)</f>
        <v>0</v>
      </c>
      <c r="F20" s="56"/>
    </row>
    <row r="21" spans="1:7" ht="18.75">
      <c r="A21" s="57"/>
      <c r="B21" s="58"/>
      <c r="C21" s="57"/>
      <c r="D21" s="57"/>
      <c r="E21" s="57"/>
      <c r="F21" s="59"/>
    </row>
    <row r="22" spans="1:7" ht="75" customHeight="1">
      <c r="A22" s="57"/>
      <c r="B22" s="58" t="s">
        <v>66</v>
      </c>
      <c r="C22" s="57"/>
      <c r="D22" s="57"/>
      <c r="E22" s="57"/>
      <c r="F22" s="59"/>
    </row>
    <row r="23" spans="1:7" ht="18.75">
      <c r="B23" s="60"/>
    </row>
    <row r="24" spans="1:7" ht="15.75">
      <c r="B24" s="83" t="s">
        <v>129</v>
      </c>
      <c r="C24" s="83"/>
      <c r="D24" s="83"/>
      <c r="E24" s="83"/>
      <c r="F24" s="83"/>
      <c r="G24" s="83"/>
    </row>
    <row r="25" spans="1:7" ht="15">
      <c r="B25" s="16"/>
      <c r="C25" s="16"/>
      <c r="D25" s="17"/>
      <c r="E25" s="17"/>
      <c r="F25" s="17"/>
      <c r="G25" s="18"/>
    </row>
    <row r="26" spans="1:7" ht="15">
      <c r="B26" s="84" t="s">
        <v>130</v>
      </c>
      <c r="C26" s="84"/>
      <c r="D26" s="84"/>
      <c r="E26" s="84"/>
      <c r="F26" s="84"/>
      <c r="G26" s="84"/>
    </row>
  </sheetData>
  <mergeCells count="6">
    <mergeCell ref="B26:G26"/>
    <mergeCell ref="C2:F2"/>
    <mergeCell ref="A4:F4"/>
    <mergeCell ref="A5:F5"/>
    <mergeCell ref="A6:F6"/>
    <mergeCell ref="B24:G24"/>
  </mergeCells>
  <pageMargins left="0.59027777777777801" right="0.39374999999999999" top="0.68888888888888899" bottom="0.49236111111111103" header="0.511811023622047" footer="0.511811023622047"/>
  <pageSetup paperSize="9" scale="58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8"/>
  <sheetViews>
    <sheetView tabSelected="1" workbookViewId="0">
      <selection activeCell="A6" sqref="A6:D6"/>
    </sheetView>
  </sheetViews>
  <sheetFormatPr defaultColWidth="11.5703125" defaultRowHeight="12.75"/>
  <cols>
    <col min="1" max="1" width="6.28515625" style="19" customWidth="1"/>
    <col min="2" max="2" width="73" style="61" customWidth="1"/>
    <col min="3" max="3" width="25.7109375" customWidth="1"/>
    <col min="4" max="4" width="34.140625" customWidth="1"/>
  </cols>
  <sheetData>
    <row r="2" spans="1:4" ht="15" customHeight="1">
      <c r="A2" s="49"/>
      <c r="B2" s="108" t="s">
        <v>67</v>
      </c>
      <c r="C2" s="108"/>
      <c r="D2" s="108"/>
    </row>
    <row r="3" spans="1:4" ht="15.75">
      <c r="A3" s="49"/>
      <c r="B3" s="62"/>
      <c r="C3" s="50"/>
      <c r="D3" s="22"/>
    </row>
    <row r="4" spans="1:4" ht="31.35" customHeight="1">
      <c r="A4" s="106" t="s">
        <v>68</v>
      </c>
      <c r="B4" s="106"/>
      <c r="C4" s="106"/>
      <c r="D4" s="106"/>
    </row>
    <row r="5" spans="1:4" ht="31.35" customHeight="1">
      <c r="A5" s="107" t="str">
        <f>Пр.1!A4</f>
        <v>КГБУ СО «КЦСОН «Иланский»</v>
      </c>
      <c r="B5" s="107"/>
      <c r="C5" s="107"/>
      <c r="D5" s="107"/>
    </row>
    <row r="6" spans="1:4" ht="23.45" customHeight="1">
      <c r="A6" s="107" t="s">
        <v>132</v>
      </c>
      <c r="B6" s="107"/>
      <c r="C6" s="107"/>
      <c r="D6" s="107"/>
    </row>
    <row r="7" spans="1:4" ht="18.75">
      <c r="A7" s="109"/>
      <c r="B7" s="109"/>
      <c r="C7" s="109"/>
    </row>
    <row r="8" spans="1:4" ht="37.5">
      <c r="A8" s="52" t="s">
        <v>31</v>
      </c>
      <c r="B8" s="52" t="s">
        <v>69</v>
      </c>
      <c r="C8" s="52" t="s">
        <v>70</v>
      </c>
      <c r="D8" s="52" t="s">
        <v>71</v>
      </c>
    </row>
    <row r="9" spans="1:4">
      <c r="A9" s="6">
        <v>1</v>
      </c>
      <c r="B9" s="6">
        <v>2</v>
      </c>
      <c r="C9" s="6">
        <v>3</v>
      </c>
      <c r="D9" s="63"/>
    </row>
    <row r="10" spans="1:4" ht="78.75">
      <c r="A10" s="52">
        <v>1</v>
      </c>
      <c r="B10" s="64" t="s">
        <v>111</v>
      </c>
      <c r="C10" s="52">
        <v>1</v>
      </c>
      <c r="D10" s="28"/>
    </row>
    <row r="11" spans="1:4" ht="110.25">
      <c r="A11" s="52">
        <v>2</v>
      </c>
      <c r="B11" s="65" t="s">
        <v>112</v>
      </c>
      <c r="C11" s="52">
        <v>1</v>
      </c>
      <c r="D11" s="28"/>
    </row>
    <row r="12" spans="1:4" ht="110.25">
      <c r="A12" s="52">
        <v>3</v>
      </c>
      <c r="B12" s="66" t="s">
        <v>113</v>
      </c>
      <c r="C12" s="52">
        <v>1</v>
      </c>
      <c r="D12" s="28"/>
    </row>
    <row r="13" spans="1:4" ht="47.25">
      <c r="A13" s="52">
        <v>4</v>
      </c>
      <c r="B13" s="66" t="s">
        <v>114</v>
      </c>
      <c r="C13" s="52">
        <v>1</v>
      </c>
      <c r="D13" s="28"/>
    </row>
    <row r="14" spans="1:4" ht="63">
      <c r="A14" s="52">
        <v>5</v>
      </c>
      <c r="B14" s="64" t="s">
        <v>115</v>
      </c>
      <c r="C14" s="52">
        <v>1</v>
      </c>
      <c r="D14" s="28"/>
    </row>
    <row r="15" spans="1:4" ht="78.75">
      <c r="A15" s="52">
        <v>6</v>
      </c>
      <c r="B15" s="66" t="s">
        <v>116</v>
      </c>
      <c r="C15" s="52">
        <v>1</v>
      </c>
      <c r="D15" s="28"/>
    </row>
    <row r="16" spans="1:4" ht="77.25">
      <c r="A16" s="52">
        <v>7</v>
      </c>
      <c r="B16" s="65" t="s">
        <v>117</v>
      </c>
      <c r="C16" s="52">
        <v>1</v>
      </c>
      <c r="D16" s="78" t="s">
        <v>131</v>
      </c>
    </row>
    <row r="17" spans="1:4" ht="47.25">
      <c r="A17" s="52">
        <v>8</v>
      </c>
      <c r="B17" s="65" t="s">
        <v>118</v>
      </c>
      <c r="C17" s="52">
        <v>1</v>
      </c>
      <c r="D17" s="28"/>
    </row>
    <row r="18" spans="1:4" ht="78.75">
      <c r="A18" s="52">
        <v>9</v>
      </c>
      <c r="B18" s="65" t="s">
        <v>119</v>
      </c>
      <c r="C18" s="52">
        <v>1</v>
      </c>
      <c r="D18" s="28"/>
    </row>
    <row r="19" spans="1:4" ht="31.5">
      <c r="A19" s="52">
        <v>10</v>
      </c>
      <c r="B19" s="66" t="s">
        <v>120</v>
      </c>
      <c r="C19" s="52">
        <v>1</v>
      </c>
      <c r="D19" s="28"/>
    </row>
    <row r="20" spans="1:4" ht="18.75">
      <c r="A20" s="52">
        <v>11</v>
      </c>
      <c r="B20" s="65" t="s">
        <v>121</v>
      </c>
      <c r="C20" s="52">
        <v>1</v>
      </c>
      <c r="D20" s="28"/>
    </row>
    <row r="21" spans="1:4" ht="47.25">
      <c r="A21" s="52">
        <v>12</v>
      </c>
      <c r="B21" s="65" t="s">
        <v>122</v>
      </c>
      <c r="C21" s="52">
        <v>1</v>
      </c>
      <c r="D21" s="28"/>
    </row>
    <row r="22" spans="1:4" ht="78.75">
      <c r="A22" s="52">
        <v>13</v>
      </c>
      <c r="B22" s="64" t="s">
        <v>123</v>
      </c>
      <c r="C22" s="52">
        <v>1</v>
      </c>
      <c r="D22" s="28"/>
    </row>
    <row r="23" spans="1:4" ht="31.5">
      <c r="A23" s="52">
        <v>14</v>
      </c>
      <c r="B23" s="65" t="s">
        <v>124</v>
      </c>
      <c r="C23" s="52">
        <v>1</v>
      </c>
      <c r="D23" s="28"/>
    </row>
    <row r="24" spans="1:4" ht="63">
      <c r="A24" s="52">
        <v>15</v>
      </c>
      <c r="B24" s="65" t="s">
        <v>125</v>
      </c>
      <c r="C24" s="52">
        <v>1</v>
      </c>
      <c r="D24" s="28"/>
    </row>
    <row r="25" spans="1:4" ht="47.25">
      <c r="A25" s="52">
        <v>16</v>
      </c>
      <c r="B25" s="65" t="s">
        <v>126</v>
      </c>
      <c r="C25" s="52">
        <v>1</v>
      </c>
      <c r="D25" s="28"/>
    </row>
    <row r="26" spans="1:4" ht="31.5">
      <c r="A26" s="52">
        <v>17</v>
      </c>
      <c r="B26" s="65" t="s">
        <v>127</v>
      </c>
      <c r="C26" s="52">
        <v>1</v>
      </c>
      <c r="D26" s="28"/>
    </row>
    <row r="27" spans="1:4" ht="31.5">
      <c r="A27" s="52">
        <v>18</v>
      </c>
      <c r="B27" s="65" t="s">
        <v>128</v>
      </c>
      <c r="C27" s="52">
        <v>1</v>
      </c>
      <c r="D27" s="28"/>
    </row>
    <row r="28" spans="1:4" ht="18.75">
      <c r="A28" s="26"/>
      <c r="B28" s="52" t="s">
        <v>72</v>
      </c>
      <c r="C28" s="67">
        <f>SUM(C10:C27)</f>
        <v>18</v>
      </c>
      <c r="D28" s="28"/>
    </row>
    <row r="29" spans="1:4" ht="18.75">
      <c r="A29" s="52"/>
      <c r="B29" s="52" t="s">
        <v>73</v>
      </c>
      <c r="C29" s="79">
        <v>1</v>
      </c>
      <c r="D29" s="28"/>
    </row>
    <row r="31" spans="1:4" ht="18.75">
      <c r="B31" s="52" t="s">
        <v>74</v>
      </c>
    </row>
    <row r="34" spans="2:7" ht="114" customHeight="1">
      <c r="B34" s="52" t="s">
        <v>75</v>
      </c>
    </row>
    <row r="36" spans="2:7" ht="15.75">
      <c r="B36" s="83" t="s">
        <v>129</v>
      </c>
      <c r="C36" s="83"/>
      <c r="D36" s="83"/>
      <c r="E36" s="83"/>
      <c r="F36" s="83"/>
      <c r="G36" s="83"/>
    </row>
    <row r="37" spans="2:7" ht="15">
      <c r="B37" s="16"/>
      <c r="C37" s="16"/>
      <c r="D37" s="17"/>
      <c r="E37" s="17"/>
      <c r="F37" s="17"/>
      <c r="G37" s="18"/>
    </row>
    <row r="38" spans="2:7" ht="15">
      <c r="B38" s="84" t="s">
        <v>130</v>
      </c>
      <c r="C38" s="84"/>
      <c r="D38" s="84"/>
      <c r="E38" s="84"/>
      <c r="F38" s="84"/>
      <c r="G38" s="84"/>
    </row>
  </sheetData>
  <mergeCells count="7">
    <mergeCell ref="B36:G36"/>
    <mergeCell ref="B38:G38"/>
    <mergeCell ref="B2:D2"/>
    <mergeCell ref="A4:D4"/>
    <mergeCell ref="A5:D5"/>
    <mergeCell ref="A6:D6"/>
    <mergeCell ref="A7:C7"/>
  </mergeCells>
  <printOptions horizontalCentered="1"/>
  <pageMargins left="1.1811023622047245" right="0.39370078740157483" top="0.6692913385826772" bottom="0.51181102362204722" header="0.51181102362204722" footer="0.51181102362204722"/>
  <pageSetup paperSize="9" scale="5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7"/>
  <sheetViews>
    <sheetView workbookViewId="0">
      <selection activeCell="P2" sqref="P2"/>
    </sheetView>
  </sheetViews>
  <sheetFormatPr defaultColWidth="8.7109375" defaultRowHeight="12.75"/>
  <cols>
    <col min="1" max="1" width="29" customWidth="1"/>
    <col min="2" max="2" width="4.7109375" customWidth="1"/>
    <col min="3" max="15" width="4.28515625" customWidth="1"/>
    <col min="16" max="28" width="5.28515625" style="19" customWidth="1"/>
  </cols>
  <sheetData>
    <row r="1" spans="1:28">
      <c r="A1" s="68" t="s">
        <v>76</v>
      </c>
      <c r="B1" s="69" t="s">
        <v>77</v>
      </c>
      <c r="C1" s="70" t="s">
        <v>78</v>
      </c>
      <c r="D1" s="70" t="s">
        <v>79</v>
      </c>
      <c r="E1" s="70" t="s">
        <v>80</v>
      </c>
      <c r="F1" s="70" t="s">
        <v>81</v>
      </c>
      <c r="G1" s="70" t="s">
        <v>82</v>
      </c>
      <c r="H1" s="70" t="s">
        <v>83</v>
      </c>
      <c r="I1" s="70" t="s">
        <v>84</v>
      </c>
      <c r="J1" s="70" t="s">
        <v>85</v>
      </c>
      <c r="K1" s="70" t="s">
        <v>86</v>
      </c>
      <c r="L1" s="70" t="s">
        <v>87</v>
      </c>
      <c r="M1" s="70" t="s">
        <v>88</v>
      </c>
      <c r="N1" s="70" t="s">
        <v>89</v>
      </c>
      <c r="O1" s="70" t="s">
        <v>90</v>
      </c>
    </row>
    <row r="2" spans="1:28" ht="24">
      <c r="A2" s="71" t="s">
        <v>91</v>
      </c>
      <c r="B2" s="72">
        <v>505</v>
      </c>
      <c r="C2" s="73">
        <v>26</v>
      </c>
      <c r="D2" s="73">
        <v>436</v>
      </c>
      <c r="E2" s="73">
        <v>41</v>
      </c>
      <c r="F2" s="73">
        <v>184</v>
      </c>
      <c r="G2" s="73">
        <v>305</v>
      </c>
      <c r="H2" s="73">
        <v>1</v>
      </c>
      <c r="I2" s="73">
        <v>1</v>
      </c>
      <c r="J2" s="73">
        <v>1</v>
      </c>
      <c r="K2" s="73">
        <v>1</v>
      </c>
      <c r="L2" s="73">
        <v>1</v>
      </c>
      <c r="M2" s="73">
        <v>1</v>
      </c>
      <c r="N2" s="73">
        <v>1</v>
      </c>
      <c r="O2" s="73">
        <v>1</v>
      </c>
      <c r="P2" s="19">
        <f t="shared" ref="P2:AB7" si="0">IF(C2&lt;4,C2,INT(C2/4))</f>
        <v>6</v>
      </c>
      <c r="Q2" s="19">
        <f t="shared" si="0"/>
        <v>109</v>
      </c>
      <c r="R2" s="19">
        <f t="shared" si="0"/>
        <v>10</v>
      </c>
      <c r="S2" s="19">
        <f t="shared" si="0"/>
        <v>46</v>
      </c>
      <c r="T2" s="19">
        <f t="shared" si="0"/>
        <v>76</v>
      </c>
      <c r="U2" s="19">
        <f t="shared" si="0"/>
        <v>1</v>
      </c>
      <c r="V2" s="19">
        <f t="shared" si="0"/>
        <v>1</v>
      </c>
      <c r="W2" s="19">
        <f t="shared" si="0"/>
        <v>1</v>
      </c>
      <c r="X2" s="19">
        <f t="shared" si="0"/>
        <v>1</v>
      </c>
      <c r="Y2" s="19">
        <f t="shared" si="0"/>
        <v>1</v>
      </c>
      <c r="Z2" s="19">
        <f t="shared" si="0"/>
        <v>1</v>
      </c>
      <c r="AA2" s="19">
        <f t="shared" si="0"/>
        <v>1</v>
      </c>
      <c r="AB2" s="19">
        <f t="shared" si="0"/>
        <v>1</v>
      </c>
    </row>
    <row r="3" spans="1:28" ht="24">
      <c r="A3" s="71" t="s">
        <v>92</v>
      </c>
      <c r="B3" s="72">
        <v>616</v>
      </c>
      <c r="C3" s="73">
        <v>178</v>
      </c>
      <c r="D3" s="73">
        <v>645</v>
      </c>
      <c r="E3" s="73">
        <v>8</v>
      </c>
      <c r="F3" s="73">
        <v>15</v>
      </c>
      <c r="G3" s="73">
        <v>131</v>
      </c>
      <c r="H3" s="73">
        <v>1</v>
      </c>
      <c r="I3" s="73">
        <v>2</v>
      </c>
      <c r="J3" s="73">
        <v>15</v>
      </c>
      <c r="K3" s="73">
        <v>1</v>
      </c>
      <c r="L3" s="73">
        <v>1</v>
      </c>
      <c r="M3" s="73">
        <v>1</v>
      </c>
      <c r="N3" s="73">
        <v>1</v>
      </c>
      <c r="O3" s="73">
        <v>1</v>
      </c>
      <c r="P3" s="19">
        <f t="shared" si="0"/>
        <v>44</v>
      </c>
      <c r="Q3" s="19">
        <f t="shared" si="0"/>
        <v>161</v>
      </c>
      <c r="R3" s="19">
        <f t="shared" si="0"/>
        <v>2</v>
      </c>
      <c r="S3" s="19">
        <f t="shared" si="0"/>
        <v>3</v>
      </c>
      <c r="T3" s="19">
        <f t="shared" si="0"/>
        <v>32</v>
      </c>
      <c r="U3" s="19">
        <f t="shared" si="0"/>
        <v>1</v>
      </c>
      <c r="V3" s="19">
        <f t="shared" si="0"/>
        <v>2</v>
      </c>
      <c r="W3" s="19">
        <f t="shared" si="0"/>
        <v>3</v>
      </c>
      <c r="X3" s="19">
        <f t="shared" si="0"/>
        <v>1</v>
      </c>
      <c r="Y3" s="19">
        <f t="shared" si="0"/>
        <v>1</v>
      </c>
      <c r="Z3" s="19">
        <f t="shared" si="0"/>
        <v>1</v>
      </c>
      <c r="AA3" s="19">
        <f t="shared" si="0"/>
        <v>1</v>
      </c>
      <c r="AB3" s="19">
        <f t="shared" si="0"/>
        <v>1</v>
      </c>
    </row>
    <row r="4" spans="1:28" ht="24">
      <c r="A4" s="71" t="s">
        <v>93</v>
      </c>
      <c r="B4" s="72">
        <v>620</v>
      </c>
      <c r="C4" s="73">
        <v>453</v>
      </c>
      <c r="D4" s="73">
        <v>655</v>
      </c>
      <c r="E4" s="73">
        <v>90</v>
      </c>
      <c r="F4" s="73">
        <v>51</v>
      </c>
      <c r="G4" s="73">
        <v>234</v>
      </c>
      <c r="H4" s="73">
        <v>4</v>
      </c>
      <c r="I4" s="73">
        <v>2</v>
      </c>
      <c r="J4" s="73">
        <v>2</v>
      </c>
      <c r="K4" s="73">
        <v>2</v>
      </c>
      <c r="L4" s="73">
        <v>2</v>
      </c>
      <c r="M4" s="73">
        <v>3</v>
      </c>
      <c r="N4" s="73">
        <v>1</v>
      </c>
      <c r="O4" s="73">
        <v>1</v>
      </c>
      <c r="P4" s="19">
        <f t="shared" si="0"/>
        <v>113</v>
      </c>
      <c r="Q4" s="19">
        <f t="shared" si="0"/>
        <v>163</v>
      </c>
      <c r="R4" s="19">
        <f t="shared" si="0"/>
        <v>22</v>
      </c>
      <c r="S4" s="19">
        <f t="shared" si="0"/>
        <v>12</v>
      </c>
      <c r="T4" s="19">
        <f t="shared" si="0"/>
        <v>58</v>
      </c>
      <c r="U4" s="19">
        <f t="shared" si="0"/>
        <v>1</v>
      </c>
      <c r="V4" s="19">
        <f t="shared" si="0"/>
        <v>2</v>
      </c>
      <c r="W4" s="19">
        <f t="shared" si="0"/>
        <v>2</v>
      </c>
      <c r="X4" s="19">
        <f t="shared" si="0"/>
        <v>2</v>
      </c>
      <c r="Y4" s="19">
        <f t="shared" si="0"/>
        <v>2</v>
      </c>
      <c r="Z4" s="19">
        <f t="shared" si="0"/>
        <v>3</v>
      </c>
      <c r="AA4" s="19">
        <f t="shared" si="0"/>
        <v>1</v>
      </c>
      <c r="AB4" s="19">
        <f t="shared" si="0"/>
        <v>1</v>
      </c>
    </row>
    <row r="5" spans="1:28" ht="24">
      <c r="A5" s="71" t="s">
        <v>94</v>
      </c>
      <c r="B5" s="72">
        <v>526</v>
      </c>
      <c r="C5" s="73">
        <v>7</v>
      </c>
      <c r="D5" s="73">
        <v>491</v>
      </c>
      <c r="E5" s="73">
        <v>58</v>
      </c>
      <c r="F5" s="73">
        <v>1</v>
      </c>
      <c r="G5" s="73">
        <v>235</v>
      </c>
      <c r="H5" s="73">
        <v>1</v>
      </c>
      <c r="I5" s="73">
        <v>1</v>
      </c>
      <c r="J5" s="73">
        <v>1</v>
      </c>
      <c r="K5" s="73">
        <v>1</v>
      </c>
      <c r="L5" s="73">
        <v>1</v>
      </c>
      <c r="M5" s="73">
        <v>1</v>
      </c>
      <c r="N5" s="73">
        <v>1</v>
      </c>
      <c r="O5" s="73">
        <v>1</v>
      </c>
      <c r="P5" s="19">
        <f t="shared" si="0"/>
        <v>1</v>
      </c>
      <c r="Q5" s="19">
        <f t="shared" si="0"/>
        <v>122</v>
      </c>
      <c r="R5" s="19">
        <f t="shared" si="0"/>
        <v>14</v>
      </c>
      <c r="S5" s="19">
        <f t="shared" si="0"/>
        <v>1</v>
      </c>
      <c r="T5" s="19">
        <f t="shared" si="0"/>
        <v>58</v>
      </c>
      <c r="U5" s="19">
        <f t="shared" si="0"/>
        <v>1</v>
      </c>
      <c r="V5" s="19">
        <f t="shared" si="0"/>
        <v>1</v>
      </c>
      <c r="W5" s="19">
        <f t="shared" si="0"/>
        <v>1</v>
      </c>
      <c r="X5" s="19">
        <f t="shared" si="0"/>
        <v>1</v>
      </c>
      <c r="Y5" s="19">
        <f t="shared" si="0"/>
        <v>1</v>
      </c>
      <c r="Z5" s="19">
        <f t="shared" si="0"/>
        <v>1</v>
      </c>
      <c r="AA5" s="19">
        <f t="shared" si="0"/>
        <v>1</v>
      </c>
      <c r="AB5" s="19">
        <f t="shared" si="0"/>
        <v>1</v>
      </c>
    </row>
    <row r="6" spans="1:28" ht="27" customHeight="1">
      <c r="A6" s="71" t="s">
        <v>95</v>
      </c>
      <c r="B6" s="72">
        <v>617</v>
      </c>
      <c r="C6" s="73">
        <v>197</v>
      </c>
      <c r="D6" s="73">
        <v>384</v>
      </c>
      <c r="E6" s="73">
        <v>33</v>
      </c>
      <c r="F6" s="73">
        <v>12</v>
      </c>
      <c r="G6" s="73">
        <v>366</v>
      </c>
      <c r="H6" s="73">
        <v>1</v>
      </c>
      <c r="I6" s="73">
        <v>1</v>
      </c>
      <c r="J6" s="73">
        <v>1</v>
      </c>
      <c r="K6" s="73">
        <v>1</v>
      </c>
      <c r="L6" s="73">
        <v>1</v>
      </c>
      <c r="M6" s="73">
        <v>1</v>
      </c>
      <c r="N6" s="73">
        <v>1</v>
      </c>
      <c r="O6" s="73">
        <v>1</v>
      </c>
      <c r="P6" s="19">
        <f t="shared" si="0"/>
        <v>49</v>
      </c>
      <c r="Q6" s="19">
        <f t="shared" si="0"/>
        <v>96</v>
      </c>
      <c r="R6" s="19">
        <f t="shared" si="0"/>
        <v>8</v>
      </c>
      <c r="S6" s="19">
        <f t="shared" si="0"/>
        <v>3</v>
      </c>
      <c r="T6" s="19">
        <f t="shared" si="0"/>
        <v>91</v>
      </c>
      <c r="U6" s="19">
        <f t="shared" si="0"/>
        <v>1</v>
      </c>
      <c r="V6" s="19">
        <f t="shared" si="0"/>
        <v>1</v>
      </c>
      <c r="W6" s="19">
        <f t="shared" si="0"/>
        <v>1</v>
      </c>
      <c r="X6" s="19">
        <f t="shared" si="0"/>
        <v>1</v>
      </c>
      <c r="Y6" s="19">
        <f t="shared" si="0"/>
        <v>1</v>
      </c>
      <c r="Z6" s="19">
        <f t="shared" si="0"/>
        <v>1</v>
      </c>
      <c r="AA6" s="19">
        <f t="shared" si="0"/>
        <v>1</v>
      </c>
      <c r="AB6" s="19">
        <f t="shared" si="0"/>
        <v>1</v>
      </c>
    </row>
    <row r="7" spans="1:28" ht="24">
      <c r="A7" s="71" t="s">
        <v>96</v>
      </c>
      <c r="B7" s="72">
        <v>531</v>
      </c>
      <c r="C7" s="73">
        <v>22</v>
      </c>
      <c r="D7" s="73">
        <v>421</v>
      </c>
      <c r="E7" s="73">
        <v>38</v>
      </c>
      <c r="F7" s="73">
        <v>9</v>
      </c>
      <c r="G7" s="73">
        <v>298</v>
      </c>
      <c r="H7" s="73">
        <v>1</v>
      </c>
      <c r="I7" s="73">
        <v>1</v>
      </c>
      <c r="J7" s="73">
        <v>5</v>
      </c>
      <c r="K7" s="73">
        <v>1</v>
      </c>
      <c r="L7" s="73">
        <v>1</v>
      </c>
      <c r="M7" s="73">
        <v>1</v>
      </c>
      <c r="N7" s="73">
        <v>1</v>
      </c>
      <c r="O7" s="73">
        <v>1</v>
      </c>
      <c r="P7" s="19">
        <f t="shared" si="0"/>
        <v>5</v>
      </c>
      <c r="Q7" s="19">
        <f t="shared" si="0"/>
        <v>105</v>
      </c>
      <c r="R7" s="19">
        <f t="shared" si="0"/>
        <v>9</v>
      </c>
      <c r="S7" s="19">
        <f t="shared" si="0"/>
        <v>2</v>
      </c>
      <c r="T7" s="19">
        <f t="shared" si="0"/>
        <v>74</v>
      </c>
      <c r="U7" s="19">
        <f t="shared" si="0"/>
        <v>1</v>
      </c>
      <c r="V7" s="19">
        <f t="shared" si="0"/>
        <v>1</v>
      </c>
      <c r="W7" s="19">
        <f t="shared" si="0"/>
        <v>1</v>
      </c>
      <c r="X7" s="19">
        <f t="shared" si="0"/>
        <v>1</v>
      </c>
      <c r="Y7" s="19">
        <f t="shared" si="0"/>
        <v>1</v>
      </c>
      <c r="Z7" s="19">
        <f t="shared" si="0"/>
        <v>1</v>
      </c>
      <c r="AA7" s="19">
        <f t="shared" si="0"/>
        <v>1</v>
      </c>
      <c r="AB7" s="19">
        <f t="shared" si="0"/>
        <v>1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355</TotalTime>
  <Application>AlterOffice/3.2.9.1$Linux_X86_64 LibreOffice_project/f6fcdc9ef8f5642eaaec34925899f1250a32c141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Пр.1</vt:lpstr>
      <vt:lpstr>Пр.2</vt:lpstr>
      <vt:lpstr>Пр.3</vt:lpstr>
      <vt:lpstr>Пр.4</vt:lpstr>
      <vt:lpstr>Пр.5</vt:lpstr>
      <vt:lpstr>Лист3</vt:lpstr>
      <vt:lpstr>Пр.1!Заголовки_для_печати</vt:lpstr>
    </vt:vector>
  </TitlesOfParts>
  <Company>Kraftway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Polezhaev</dc:creator>
  <cp:lastModifiedBy>12345</cp:lastModifiedBy>
  <cp:revision>69</cp:revision>
  <cp:lastPrinted>2026-01-15T05:17:07Z</cp:lastPrinted>
  <dcterms:created xsi:type="dcterms:W3CDTF">2012-03-19T03:15:48Z</dcterms:created>
  <dcterms:modified xsi:type="dcterms:W3CDTF">2026-01-15T05:17:19Z</dcterms:modified>
  <dc:language>ru-RU</dc:language>
</cp:coreProperties>
</file>